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bdirector_admin_financiero\Documents\EPD\PRESUPUESTO 2020\PRESUPUESTO 2020-1\EJECUCIONES\"/>
    </mc:Choice>
  </mc:AlternateContent>
  <bookViews>
    <workbookView xWindow="0" yWindow="0" windowWidth="20490" windowHeight="7155" activeTab="1"/>
  </bookViews>
  <sheets>
    <sheet name="INGRESOS" sheetId="2" r:id="rId1"/>
    <sheet name="GASTOS" sheetId="3" r:id="rId2"/>
  </sheets>
  <calcPr calcId="162913"/>
</workbook>
</file>

<file path=xl/calcChain.xml><?xml version="1.0" encoding="utf-8"?>
<calcChain xmlns="http://schemas.openxmlformats.org/spreadsheetml/2006/main">
  <c r="H142" i="3" l="1"/>
  <c r="H144" i="3" s="1"/>
  <c r="H143" i="3"/>
  <c r="G142" i="3"/>
  <c r="G143" i="3"/>
  <c r="G144" i="3" s="1"/>
  <c r="F143" i="3"/>
  <c r="F142" i="3"/>
  <c r="F144" i="3" s="1"/>
  <c r="E142" i="3"/>
  <c r="E144" i="3" s="1"/>
  <c r="E143" i="3"/>
  <c r="S139" i="3"/>
  <c r="S138" i="3"/>
  <c r="S136" i="3"/>
  <c r="S135" i="3"/>
  <c r="S134" i="3"/>
  <c r="S133" i="3"/>
  <c r="S132" i="3"/>
  <c r="S131" i="3"/>
  <c r="S130" i="3"/>
  <c r="S129" i="3"/>
  <c r="S127" i="3"/>
  <c r="S126" i="3"/>
  <c r="S125" i="3"/>
  <c r="S124" i="3"/>
  <c r="S123" i="3"/>
  <c r="S122" i="3"/>
  <c r="S121" i="3"/>
  <c r="S120" i="3"/>
  <c r="S117" i="3"/>
  <c r="S116" i="3"/>
  <c r="S113" i="3"/>
  <c r="S114" i="3"/>
  <c r="S111" i="3"/>
  <c r="S110" i="3"/>
  <c r="S107" i="3"/>
  <c r="S106" i="3"/>
  <c r="S105" i="3"/>
  <c r="S104" i="3"/>
  <c r="S103" i="3"/>
  <c r="S102" i="3"/>
  <c r="S100" i="3"/>
  <c r="S99" i="3"/>
  <c r="S98" i="3"/>
  <c r="S97" i="3"/>
  <c r="S96" i="3"/>
  <c r="S94" i="3"/>
  <c r="S92" i="3"/>
  <c r="S91" i="3"/>
  <c r="S90" i="3"/>
  <c r="S89" i="3"/>
  <c r="S88" i="3"/>
  <c r="S87" i="3"/>
  <c r="S86" i="3"/>
  <c r="S85" i="3"/>
  <c r="S83" i="3"/>
  <c r="S82" i="3"/>
  <c r="S81" i="3"/>
  <c r="S80" i="3"/>
  <c r="S79" i="3"/>
  <c r="S78" i="3"/>
  <c r="S77" i="3"/>
  <c r="S76" i="3"/>
  <c r="S75" i="3"/>
  <c r="S73" i="3"/>
  <c r="S72" i="3"/>
  <c r="S71" i="3"/>
  <c r="S70" i="3"/>
  <c r="S69" i="3"/>
  <c r="S68" i="3"/>
  <c r="S67" i="3"/>
  <c r="S62" i="3"/>
  <c r="S59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3" i="3"/>
  <c r="S42" i="3"/>
  <c r="S41" i="3"/>
  <c r="S40" i="3"/>
  <c r="S39" i="3"/>
  <c r="S38" i="3"/>
  <c r="S37" i="3"/>
  <c r="S34" i="3"/>
  <c r="S33" i="3"/>
  <c r="S32" i="3"/>
  <c r="S31" i="3"/>
  <c r="S30" i="3"/>
  <c r="S29" i="3"/>
  <c r="S27" i="3"/>
  <c r="S26" i="3"/>
  <c r="S25" i="3"/>
  <c r="S24" i="3"/>
  <c r="S22" i="3"/>
  <c r="S21" i="3"/>
  <c r="S19" i="3"/>
  <c r="S18" i="3"/>
  <c r="S17" i="3"/>
  <c r="S16" i="3"/>
  <c r="S15" i="3"/>
  <c r="S14" i="3"/>
  <c r="S13" i="3"/>
  <c r="S12" i="3"/>
  <c r="S137" i="3"/>
  <c r="S128" i="3"/>
  <c r="S119" i="3"/>
  <c r="S118" i="3"/>
  <c r="S115" i="3"/>
  <c r="S112" i="3"/>
  <c r="S109" i="3"/>
  <c r="S108" i="3"/>
  <c r="S101" i="3"/>
  <c r="S95" i="3"/>
  <c r="S93" i="3"/>
  <c r="S84" i="3"/>
  <c r="S74" i="3"/>
  <c r="S66" i="3"/>
  <c r="S65" i="3"/>
  <c r="S64" i="3"/>
  <c r="S63" i="3"/>
  <c r="S61" i="3"/>
  <c r="S60" i="3"/>
  <c r="S58" i="3"/>
  <c r="S44" i="3"/>
  <c r="S36" i="3"/>
  <c r="S35" i="3"/>
  <c r="S28" i="3"/>
  <c r="S23" i="3"/>
  <c r="S20" i="3"/>
  <c r="S11" i="3"/>
  <c r="S10" i="3"/>
  <c r="S9" i="3"/>
  <c r="S8" i="3"/>
  <c r="J24" i="2"/>
  <c r="J23" i="2"/>
  <c r="J22" i="2"/>
  <c r="J19" i="2"/>
  <c r="J13" i="2"/>
  <c r="J14" i="2"/>
  <c r="J15" i="2"/>
  <c r="J16" i="2"/>
  <c r="J17" i="2"/>
  <c r="J12" i="2"/>
  <c r="J21" i="2"/>
  <c r="J20" i="2"/>
  <c r="J18" i="2"/>
  <c r="J10" i="2"/>
  <c r="J11" i="2"/>
  <c r="J9" i="2"/>
</calcChain>
</file>

<file path=xl/sharedStrings.xml><?xml version="1.0" encoding="utf-8"?>
<sst xmlns="http://schemas.openxmlformats.org/spreadsheetml/2006/main" count="491" uniqueCount="288">
  <si>
    <t>INSTITUTO DE LA JUVENTUD EL DEPORTE Y LA RECREACION DE BUCARAMANGA</t>
  </si>
  <si>
    <t>NIT: 00804002166 - 1</t>
  </si>
  <si>
    <t>EJECUCION PRESUPUESTAL F20 CONTRALORIA MPAL</t>
  </si>
  <si>
    <t>Periodo comprendido entre 01-03-2020 y 31-03-2020</t>
  </si>
  <si>
    <t>Fecha de Impresión: 02.04.2020 Hora: 11:33:am</t>
  </si>
  <si>
    <t>Impreso por: LIZPICO - ELIZABETH PICO DIAZ</t>
  </si>
  <si>
    <t>Descripción</t>
  </si>
  <si>
    <t>  </t>
  </si>
  <si>
    <t>PRESUPUESTO DE GASTOS </t>
  </si>
  <si>
    <t>GASTOS DE FUNCIONAMIENTO </t>
  </si>
  <si>
    <t>GASTOS DE PERSONAL </t>
  </si>
  <si>
    <t>SERVICIOS PERSONALES ASOCIADOS A LA NOMINA </t>
  </si>
  <si>
    <t>Sueldo Personal de Nómina </t>
  </si>
  <si>
    <t>RP </t>
  </si>
  <si>
    <t>Intereses a las Cesantias </t>
  </si>
  <si>
    <t>Prima de Servicios </t>
  </si>
  <si>
    <t>Prima de Navidad </t>
  </si>
  <si>
    <t>Prima Vacacional </t>
  </si>
  <si>
    <t>Bonificació Servicios Prestados </t>
  </si>
  <si>
    <t>Bonificacion por Recreacion </t>
  </si>
  <si>
    <t>CONTRIBUCIONES INHERENTES A LA NOMINA SECTOR PRIVADO </t>
  </si>
  <si>
    <t>Cesantias </t>
  </si>
  <si>
    <t>CONTRIBUCIONES INHERENTES A LA NOMINA SECTOR PUBLICO </t>
  </si>
  <si>
    <t>Cesantías </t>
  </si>
  <si>
    <t>GASTOS GENERALES </t>
  </si>
  <si>
    <t>ADQUISICION DE BIENES </t>
  </si>
  <si>
    <t>Compra de Equipo </t>
  </si>
  <si>
    <t>ADQUISICION DE SERVICIOS </t>
  </si>
  <si>
    <t>Salud Ocupacional </t>
  </si>
  <si>
    <t>GASTOS DE INVERSION </t>
  </si>
  <si>
    <t>INVERSION </t>
  </si>
  <si>
    <t>Actividad Fisica, Educacion Fisica, Recreacion y Deporte </t>
  </si>
  <si>
    <t>Actividad Fisica y Salud "Bucaramanga Activa y Saludable" </t>
  </si>
  <si>
    <t>Vias Activas y Saludables </t>
  </si>
  <si>
    <t>L715 </t>
  </si>
  <si>
    <t>LINV </t>
  </si>
  <si>
    <t>Actividad Fisica </t>
  </si>
  <si>
    <t>RPAL </t>
  </si>
  <si>
    <t>Deporte Formativo </t>
  </si>
  <si>
    <t>Juegos Estudiantiles </t>
  </si>
  <si>
    <t>TCOL </t>
  </si>
  <si>
    <t>Escuelas de Iniciacion, Formacion y Especializacion Deportiva </t>
  </si>
  <si>
    <t>Centros de Educacion Fisica </t>
  </si>
  <si>
    <t>Deporte y Recreacion Social Comunitaria </t>
  </si>
  <si>
    <t>Juegos Deportivos Comunitarios </t>
  </si>
  <si>
    <t>Ambientes Deportivos y Recreativos </t>
  </si>
  <si>
    <t>Administracion, Custodia y Mantenimiento de los Escenarios y Campos Deportivos del Municipio de Bucaramanga </t>
  </si>
  <si>
    <t>LDEP </t>
  </si>
  <si>
    <t>Deporte Asociado y Comunitario </t>
  </si>
  <si>
    <t>Apoyo a iniciativas y Organismos Deportivos del Deporte Asociado </t>
  </si>
  <si>
    <t>Atencion Priorizada y Focalizada a Grupos de Poblacion Vulnerable </t>
  </si>
  <si>
    <t>Poblacion con Discapacidad </t>
  </si>
  <si>
    <t>Juegos Para-Municipales </t>
  </si>
  <si>
    <t>Poblacion Carcelaria y Postpenados </t>
  </si>
  <si>
    <t>Juegos Deportivos Recreativos y Carcelarios </t>
  </si>
  <si>
    <t>Los Caminos de la Vida </t>
  </si>
  <si>
    <t>Jovenes Vitales </t>
  </si>
  <si>
    <t>Procesos de Prevension y Formacion Juvenil </t>
  </si>
  <si>
    <t>1 </t>
  </si>
  <si>
    <t>INGRESOS </t>
  </si>
  <si>
    <t>1.1 </t>
  </si>
  <si>
    <t>INGRESOS CORRIENTES </t>
  </si>
  <si>
    <t>1.1.2 </t>
  </si>
  <si>
    <t>INGRESOS NO TRIBUTARIOS </t>
  </si>
  <si>
    <t>1.1.2.1. </t>
  </si>
  <si>
    <t>Ley del Deporte (Ley 181/95 Impto. Espectaculos Publicos) </t>
  </si>
  <si>
    <t>1.1.2.2. </t>
  </si>
  <si>
    <t>LIC </t>
  </si>
  <si>
    <t>Ley 1289 Impuesto Cigarrillo </t>
  </si>
  <si>
    <t>1.1.2.4. </t>
  </si>
  <si>
    <t>Arrendamientos o Convenios de Uso de Escenarios Deportivos, Recreativos y Otros </t>
  </si>
  <si>
    <t>1.1.2.5 </t>
  </si>
  <si>
    <t>Otros Ingresos (Convenios, Inscripciones, Etc:) </t>
  </si>
  <si>
    <t>1.1.2.6. </t>
  </si>
  <si>
    <t>Aportes del Municipio </t>
  </si>
  <si>
    <t>1.1.2.7. </t>
  </si>
  <si>
    <t>Ley 715/01 </t>
  </si>
  <si>
    <t>1.1.2.8. </t>
  </si>
  <si>
    <t>Convenios Interadministrativos </t>
  </si>
  <si>
    <t>1.1.2.8.1. </t>
  </si>
  <si>
    <t>Coldeportes </t>
  </si>
  <si>
    <t>1.2 </t>
  </si>
  <si>
    <t>RECURSOS DE CAPITAL </t>
  </si>
  <si>
    <t>1.2.1. </t>
  </si>
  <si>
    <t>RENDIMIENTOS FINANCIEROS </t>
  </si>
  <si>
    <t>1.2.1.1 </t>
  </si>
  <si>
    <t>RFL7 </t>
  </si>
  <si>
    <t>Rendimientos Financieros Inversión Ley 715 </t>
  </si>
  <si>
    <t>1.2.1.2 </t>
  </si>
  <si>
    <t>RFLD </t>
  </si>
  <si>
    <t>Rendimientos Financieros Inversión Ley del Deporte </t>
  </si>
  <si>
    <t>1.2.1.3 </t>
  </si>
  <si>
    <t>Rendimientos Financieros Recursos Propios </t>
  </si>
  <si>
    <t>2 </t>
  </si>
  <si>
    <t>2.1 </t>
  </si>
  <si>
    <t>2.1.1 </t>
  </si>
  <si>
    <t>2.1.1.1 </t>
  </si>
  <si>
    <t>2.1.1.1.1 </t>
  </si>
  <si>
    <t>2.1.1.1.2 </t>
  </si>
  <si>
    <t>2.1.1.1.3 </t>
  </si>
  <si>
    <t>2.1.1.1.4 </t>
  </si>
  <si>
    <t>2.1.1.1.5 </t>
  </si>
  <si>
    <t>2.1.1.1.6 </t>
  </si>
  <si>
    <t>2.1.1.1.8 </t>
  </si>
  <si>
    <t>Indemnizacion Vacaciones en Dinero y Otros </t>
  </si>
  <si>
    <t>2.1.1.1.10 </t>
  </si>
  <si>
    <t>2.1.1.2 </t>
  </si>
  <si>
    <t>SERVICIOS PERSONALES INDIRECTOS </t>
  </si>
  <si>
    <t>2.1.1.2.1 </t>
  </si>
  <si>
    <t>Otros Servicios Personales </t>
  </si>
  <si>
    <t>2.1.1.2.2 </t>
  </si>
  <si>
    <t>Honorarios </t>
  </si>
  <si>
    <t>2.1.1.3 </t>
  </si>
  <si>
    <t>2.1.1.3.1. </t>
  </si>
  <si>
    <t>Fondo de pensiones </t>
  </si>
  <si>
    <t>2.1.1.3.2. </t>
  </si>
  <si>
    <t>Entidades Promotoras de Salud </t>
  </si>
  <si>
    <t>2.1.1.3.3. </t>
  </si>
  <si>
    <t>2.1.1.3.4. </t>
  </si>
  <si>
    <t>Caja de Compensacion Familia (4%) </t>
  </si>
  <si>
    <t>2.1.1.4 </t>
  </si>
  <si>
    <t>2.1.1.4.1. </t>
  </si>
  <si>
    <t>Fondo de Pensiones </t>
  </si>
  <si>
    <t>2.1.1.4.2. </t>
  </si>
  <si>
    <t>2.1.1.4.3. </t>
  </si>
  <si>
    <t>2.1.1.4.4. </t>
  </si>
  <si>
    <t>Riesgos Profesionales </t>
  </si>
  <si>
    <t>2.1.1.4.5. </t>
  </si>
  <si>
    <t>I.C.B.F. (3%) </t>
  </si>
  <si>
    <t>2.1.1.4.6. </t>
  </si>
  <si>
    <t>SENA (0.5%) </t>
  </si>
  <si>
    <t>2.1.2 </t>
  </si>
  <si>
    <t>2.1.2.1 </t>
  </si>
  <si>
    <t>2.1.2.1.1. </t>
  </si>
  <si>
    <t>Materiales y Suministros </t>
  </si>
  <si>
    <t>2.1.2.1.2. </t>
  </si>
  <si>
    <t>Papelería y útiles de escritorio </t>
  </si>
  <si>
    <t>2.1.2.1.3. </t>
  </si>
  <si>
    <t>Impresos y Publicaciones </t>
  </si>
  <si>
    <t>2.1.2.1.4. </t>
  </si>
  <si>
    <t>2.1.2.1.5. </t>
  </si>
  <si>
    <t>Sistemitización </t>
  </si>
  <si>
    <t>2.1.2.1.6. </t>
  </si>
  <si>
    <t>Servicio de Cafetería y Aseo </t>
  </si>
  <si>
    <t>2.1.2.1.7. </t>
  </si>
  <si>
    <t>Repuestos y Combustibles </t>
  </si>
  <si>
    <t>2.1.2.2 </t>
  </si>
  <si>
    <t>2.1.2.2.1 </t>
  </si>
  <si>
    <t>COmunicaciones y Transportes </t>
  </si>
  <si>
    <t>2.1.2.2.2 </t>
  </si>
  <si>
    <t>Mantenimiento </t>
  </si>
  <si>
    <t>2.1.2.2.3 </t>
  </si>
  <si>
    <t>Viáticos y Gastos de Viaje </t>
  </si>
  <si>
    <t>2.1.2.2.4 </t>
  </si>
  <si>
    <t>Servicios Públicos </t>
  </si>
  <si>
    <t>2.1.2.2.5 </t>
  </si>
  <si>
    <t>Seguros </t>
  </si>
  <si>
    <t>2.1.2.2.6 </t>
  </si>
  <si>
    <t>Gastos Notariales y Judiciales </t>
  </si>
  <si>
    <t>2.1.2.2.7 </t>
  </si>
  <si>
    <t>Gastos Varios e Imprevistos </t>
  </si>
  <si>
    <t>2.1.2.2.8 </t>
  </si>
  <si>
    <t>Sentencias Judiciales </t>
  </si>
  <si>
    <t>2.1.2.2.9 </t>
  </si>
  <si>
    <t>Arrendamientos </t>
  </si>
  <si>
    <t>2.1.2.2.10 </t>
  </si>
  <si>
    <t>Capacitacion </t>
  </si>
  <si>
    <t>2.1.2.2.11 </t>
  </si>
  <si>
    <t>Bienestar Social </t>
  </si>
  <si>
    <t>2.1.2.2.12 </t>
  </si>
  <si>
    <t>2.1.2.2.13. </t>
  </si>
  <si>
    <t>Apoyo Actividad Sindical </t>
  </si>
  <si>
    <t>2.1.2.3 </t>
  </si>
  <si>
    <t>IMPUESTOS TASAS Y ADMINISTRACION </t>
  </si>
  <si>
    <t>2.1.2.3.1 </t>
  </si>
  <si>
    <t>Impuestos Tasas y Administración </t>
  </si>
  <si>
    <t>2.1.3 </t>
  </si>
  <si>
    <t>TRANSFERENCIAS CORRIENTES </t>
  </si>
  <si>
    <t>2.1.3.1 </t>
  </si>
  <si>
    <t>TRANSFERENCIAS SECTOR PUBLICO </t>
  </si>
  <si>
    <t>2.1.3.1.1 </t>
  </si>
  <si>
    <t>Cuotas de Fiscalización </t>
  </si>
  <si>
    <t>2.4 </t>
  </si>
  <si>
    <t>2.4.1 </t>
  </si>
  <si>
    <t>2.4.1.1 </t>
  </si>
  <si>
    <t>2.4.1.1.1 </t>
  </si>
  <si>
    <t>2.4.1.1.1.1. </t>
  </si>
  <si>
    <t>2.4.1.1.1.2 </t>
  </si>
  <si>
    <t>2.4.1.1.1.2. </t>
  </si>
  <si>
    <t>2.4.1.1.1.3. </t>
  </si>
  <si>
    <t>2.4.1.1.1.4. </t>
  </si>
  <si>
    <t>Salones Comunales -Ágoras </t>
  </si>
  <si>
    <t>2.4.1.1.2 </t>
  </si>
  <si>
    <t>2.4.1.1.2.1. </t>
  </si>
  <si>
    <t>2.4.1.1.2.2. </t>
  </si>
  <si>
    <t>2.4.1.1.2.3. </t>
  </si>
  <si>
    <t>2.4.1.1.3 </t>
  </si>
  <si>
    <t>2.4.1.1.3.1. </t>
  </si>
  <si>
    <t>2.4.1.1.3.2. </t>
  </si>
  <si>
    <t>Vacaciones Recreativas </t>
  </si>
  <si>
    <t>2.4.1.1.3.3. </t>
  </si>
  <si>
    <t>Festrivales Recreativos Comunitarios </t>
  </si>
  <si>
    <t>RFR </t>
  </si>
  <si>
    <t>Festivales Recreativos Comunitarios </t>
  </si>
  <si>
    <t>2.4.1.1.4 </t>
  </si>
  <si>
    <t>Programa de Capacitacion </t>
  </si>
  <si>
    <t>2.4.1.1.4.1. </t>
  </si>
  <si>
    <t>Procesos de Capacitacion en Areas Afines a la Actividad Fisica, la recreacion y el Deporte </t>
  </si>
  <si>
    <t>2.4.1.1.5 </t>
  </si>
  <si>
    <t>2.4.1.1.5.1. </t>
  </si>
  <si>
    <t>RDL </t>
  </si>
  <si>
    <t>2.4.1.1.6 </t>
  </si>
  <si>
    <t>2.4.1.1.6.1. </t>
  </si>
  <si>
    <t>2.4.1.1.6.2. </t>
  </si>
  <si>
    <t>Deporte y Recreacion para Minorias Etnicas, Mujer y Equidad de Genero </t>
  </si>
  <si>
    <t>2.4.1.1.6.3. </t>
  </si>
  <si>
    <t>Apoyo a Iniciativas Comunitarias </t>
  </si>
  <si>
    <t>2.4.1.2 </t>
  </si>
  <si>
    <t>2.4.1.2.1 </t>
  </si>
  <si>
    <t>2.4.1.2.1.1. </t>
  </si>
  <si>
    <t>2.4.1.2.2 </t>
  </si>
  <si>
    <t>2.4.1.2.2.1. </t>
  </si>
  <si>
    <t>2.4.1.2.3 </t>
  </si>
  <si>
    <t>Victimas del Conflicto Interno Armado </t>
  </si>
  <si>
    <t>2.4.1.2.3.1. </t>
  </si>
  <si>
    <t>Deporte y Recreacion a Victimas del Conflicto </t>
  </si>
  <si>
    <t>2.4.1.3 </t>
  </si>
  <si>
    <t>2.4.1.3.1 </t>
  </si>
  <si>
    <t>2.4.1.3.1.1. </t>
  </si>
  <si>
    <t>Fortalecimiento de Espacios, Estructuras y mecanismos de Desarrollo Social Juvenil </t>
  </si>
  <si>
    <t>2.4.1.3.1.2. </t>
  </si>
  <si>
    <t>Mejoramiento de la Participacion Ciudadana Juvenil </t>
  </si>
  <si>
    <t>2.4.1.3.1.3. </t>
  </si>
  <si>
    <t>Procesos de Capacitacion en Formacion Integral Juvenil </t>
  </si>
  <si>
    <t>2.4.1.3.1.4. </t>
  </si>
  <si>
    <t>2.4.1.3.1.6. </t>
  </si>
  <si>
    <t>Actualizacion de la Politica Publica Juvenil </t>
  </si>
  <si>
    <t>2.4.1.4 </t>
  </si>
  <si>
    <t>PLAN INTEGRAL ZONAL DEL NORTE - PIZ </t>
  </si>
  <si>
    <t>2.4.1.4.1 </t>
  </si>
  <si>
    <t>Vías Activas y Saludables </t>
  </si>
  <si>
    <t>2.4.1.4.2 </t>
  </si>
  <si>
    <t>Actividad Física </t>
  </si>
  <si>
    <t>2.4.1.4.3 </t>
  </si>
  <si>
    <t>Escuelas de Iniciación, Formación y Especialización Deportiva </t>
  </si>
  <si>
    <t>2.4.1.4.4 </t>
  </si>
  <si>
    <t>2.4.1.4.5 </t>
  </si>
  <si>
    <t>2.4.1.4.6 </t>
  </si>
  <si>
    <t>2.4.1.4.7 </t>
  </si>
  <si>
    <t>Juegos Para - Municipales </t>
  </si>
  <si>
    <t>2.4.1.4.8 </t>
  </si>
  <si>
    <t>Festivales Deportivos Comunitarios </t>
  </si>
  <si>
    <t>2.4.1.4.9 </t>
  </si>
  <si>
    <t>Laboratorio de Jóvenes para el Conocimiento y la Gestión Territorial </t>
  </si>
  <si>
    <t>2.4.1.4.9.1 </t>
  </si>
  <si>
    <t>Procesos Democráticos de Participación Ciudadana Juvenil </t>
  </si>
  <si>
    <t>2.4.1.4.9.2 </t>
  </si>
  <si>
    <t>Procesos de Construcción de Conocimiento Territorial </t>
  </si>
  <si>
    <t>PPTO. INICIAL</t>
  </si>
  <si>
    <t>PPTO. DEFINITIVO</t>
  </si>
  <si>
    <t>RECAUDO ACUMULADO ANTERIOR</t>
  </si>
  <si>
    <t>RECAUDO DEL PERÍODO</t>
  </si>
  <si>
    <t>RECAUDO ACUMULADO ACTUAL</t>
  </si>
  <si>
    <t>POR RECAUDAR</t>
  </si>
  <si>
    <t>% RECAUDO</t>
  </si>
  <si>
    <t>CÓDIGO PRESUPUESTAL</t>
  </si>
  <si>
    <t>FUENTE</t>
  </si>
  <si>
    <t>DESCRIPCIÓN</t>
  </si>
  <si>
    <t>CD ACUMUL. ANTERIOR</t>
  </si>
  <si>
    <t>CD PERÍODO</t>
  </si>
  <si>
    <t>CD ACUMULADO ACTUAL</t>
  </si>
  <si>
    <t>RP ACUMUL ANTERIOR</t>
  </si>
  <si>
    <t>RP PERÍODO</t>
  </si>
  <si>
    <t>RP ACUMUL. ACTUAL</t>
  </si>
  <si>
    <t>OBLIG. ACUMUL ANTERIOR</t>
  </si>
  <si>
    <t>OBLIGACION.  PERÍODO</t>
  </si>
  <si>
    <t>OBLIG. ACUMUL. ACTUAL</t>
  </si>
  <si>
    <t>POR EJECUTAR</t>
  </si>
  <si>
    <t>% GASTO EJECUTADO</t>
  </si>
  <si>
    <t>PAGOS ACUMUL. ANTERIOR</t>
  </si>
  <si>
    <t>PAGOS PERÍODO</t>
  </si>
  <si>
    <t>PAGOS ACUMUL. ACTUAL</t>
  </si>
  <si>
    <t>INVERSIÓN</t>
  </si>
  <si>
    <t>FUNCIONAMIENTO</t>
  </si>
  <si>
    <t>CD</t>
  </si>
  <si>
    <t>RP</t>
  </si>
  <si>
    <t>OBLIGACIONES</t>
  </si>
  <si>
    <t>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</si>
</sst>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Verdana"/>
      <family val="2"/>
    </font>
    <font>
      <b/>
      <sz val="8"/>
      <color theme="1"/>
      <name val="Tahoma"/>
      <family val="2"/>
    </font>
    <font>
      <b/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4" fontId="18" fillId="33" borderId="10" xfId="0" applyNumberFormat="1" applyFont="1" applyFill="1" applyBorder="1" applyAlignment="1">
      <alignment horizontal="right" wrapText="1"/>
    </xf>
    <xf numFmtId="0" fontId="18" fillId="33" borderId="10" xfId="0" applyFont="1" applyFill="1" applyBorder="1" applyAlignment="1">
      <alignment horizontal="right" wrapText="1"/>
    </xf>
    <xf numFmtId="0" fontId="18" fillId="33" borderId="0" xfId="0" applyFont="1" applyFill="1" applyBorder="1" applyAlignment="1">
      <alignment wrapText="1"/>
    </xf>
    <xf numFmtId="4" fontId="18" fillId="33" borderId="0" xfId="0" applyNumberFormat="1" applyFont="1" applyFill="1" applyBorder="1" applyAlignment="1">
      <alignment horizontal="right" wrapText="1"/>
    </xf>
    <xf numFmtId="0" fontId="18" fillId="33" borderId="0" xfId="0" applyFont="1" applyFill="1" applyBorder="1" applyAlignment="1">
      <alignment horizontal="right" wrapText="1"/>
    </xf>
    <xf numFmtId="0" fontId="0" fillId="0" borderId="0" xfId="0" applyBorder="1"/>
    <xf numFmtId="0" fontId="20" fillId="33" borderId="10" xfId="0" applyFont="1" applyFill="1" applyBorder="1" applyAlignment="1">
      <alignment wrapText="1"/>
    </xf>
    <xf numFmtId="4" fontId="20" fillId="33" borderId="10" xfId="0" applyNumberFormat="1" applyFont="1" applyFill="1" applyBorder="1" applyAlignment="1">
      <alignment horizontal="right" wrapText="1"/>
    </xf>
    <xf numFmtId="0" fontId="20" fillId="33" borderId="10" xfId="0" applyFont="1" applyFill="1" applyBorder="1" applyAlignment="1">
      <alignment horizontal="right" wrapText="1"/>
    </xf>
    <xf numFmtId="0" fontId="16" fillId="0" borderId="0" xfId="0" applyFont="1"/>
    <xf numFmtId="0" fontId="18" fillId="33" borderId="11" xfId="0" applyFont="1" applyFill="1" applyBorder="1" applyAlignment="1">
      <alignment wrapText="1"/>
    </xf>
    <xf numFmtId="4" fontId="18" fillId="33" borderId="11" xfId="0" applyNumberFormat="1" applyFont="1" applyFill="1" applyBorder="1" applyAlignment="1">
      <alignment horizontal="right" wrapText="1"/>
    </xf>
    <xf numFmtId="2" fontId="20" fillId="33" borderId="10" xfId="0" applyNumberFormat="1" applyFont="1" applyFill="1" applyBorder="1" applyAlignment="1">
      <alignment horizontal="right" wrapText="1"/>
    </xf>
    <xf numFmtId="2" fontId="18" fillId="33" borderId="10" xfId="0" applyNumberFormat="1" applyFont="1" applyFill="1" applyBorder="1" applyAlignment="1">
      <alignment horizontal="right" wrapText="1"/>
    </xf>
    <xf numFmtId="0" fontId="20" fillId="34" borderId="10" xfId="0" applyFont="1" applyFill="1" applyBorder="1" applyAlignment="1">
      <alignment wrapText="1"/>
    </xf>
    <xf numFmtId="4" fontId="20" fillId="34" borderId="10" xfId="0" applyNumberFormat="1" applyFont="1" applyFill="1" applyBorder="1" applyAlignment="1">
      <alignment horizontal="right" wrapText="1"/>
    </xf>
    <xf numFmtId="2" fontId="20" fillId="34" borderId="10" xfId="0" applyNumberFormat="1" applyFont="1" applyFill="1" applyBorder="1" applyAlignment="1">
      <alignment horizontal="right" wrapText="1"/>
    </xf>
    <xf numFmtId="0" fontId="18" fillId="0" borderId="0" xfId="0" applyFont="1" applyAlignment="1"/>
    <xf numFmtId="0" fontId="0" fillId="0" borderId="0" xfId="0" applyAlignment="1"/>
    <xf numFmtId="0" fontId="19" fillId="0" borderId="0" xfId="0" applyFont="1" applyAlignment="1"/>
    <xf numFmtId="4" fontId="20" fillId="0" borderId="10" xfId="0" applyNumberFormat="1" applyFont="1" applyFill="1" applyBorder="1" applyAlignment="1">
      <alignment horizontal="right" wrapText="1"/>
    </xf>
    <xf numFmtId="4" fontId="18" fillId="0" borderId="10" xfId="0" applyNumberFormat="1" applyFont="1" applyFill="1" applyBorder="1" applyAlignment="1">
      <alignment horizontal="right" wrapText="1"/>
    </xf>
    <xf numFmtId="0" fontId="21" fillId="0" borderId="0" xfId="0" applyFont="1"/>
    <xf numFmtId="0" fontId="20" fillId="0" borderId="0" xfId="0" applyFont="1"/>
    <xf numFmtId="0" fontId="20" fillId="0" borderId="0" xfId="0" applyFont="1" applyAlignment="1">
      <alignment horizontal="center" vertical="center"/>
    </xf>
    <xf numFmtId="3" fontId="18" fillId="0" borderId="0" xfId="0" applyNumberFormat="1" applyFont="1"/>
    <xf numFmtId="3" fontId="18" fillId="0" borderId="12" xfId="0" applyNumberFormat="1" applyFont="1" applyBorder="1"/>
    <xf numFmtId="3" fontId="20" fillId="0" borderId="0" xfId="0" applyNumberFormat="1" applyFont="1"/>
    <xf numFmtId="0" fontId="19" fillId="0" borderId="0" xfId="0" applyFont="1" applyAlignment="1">
      <alignment wrapText="1"/>
    </xf>
    <xf numFmtId="0" fontId="18" fillId="0" borderId="0" xfId="0" applyFont="1" applyAlignment="1">
      <alignment horizontal="lef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workbookViewId="0">
      <selection activeCell="E13" sqref="E13"/>
    </sheetView>
  </sheetViews>
  <sheetFormatPr baseColWidth="10" defaultRowHeight="15" x14ac:dyDescent="0.25"/>
  <cols>
    <col min="1" max="1" width="13.28515625" customWidth="1"/>
    <col min="2" max="2" width="9.28515625" customWidth="1"/>
    <col min="3" max="3" width="43.85546875" customWidth="1"/>
    <col min="4" max="5" width="17" bestFit="1" customWidth="1"/>
    <col min="6" max="6" width="15.85546875" bestFit="1" customWidth="1"/>
    <col min="7" max="7" width="14.140625" bestFit="1" customWidth="1"/>
    <col min="8" max="9" width="15.85546875" bestFit="1" customWidth="1"/>
    <col min="10" max="10" width="8.85546875" customWidth="1"/>
  </cols>
  <sheetData>
    <row r="1" spans="1:1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1:11" x14ac:dyDescent="0.2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1"/>
    </row>
    <row r="4" spans="1:11" x14ac:dyDescent="0.25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</row>
    <row r="5" spans="1:11" x14ac:dyDescent="0.25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1"/>
    </row>
    <row r="6" spans="1:11" x14ac:dyDescent="0.25">
      <c r="A6" s="33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1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1"/>
    </row>
    <row r="8" spans="1:11" ht="31.5" x14ac:dyDescent="0.25">
      <c r="A8" s="3" t="s">
        <v>265</v>
      </c>
      <c r="B8" s="3" t="s">
        <v>266</v>
      </c>
      <c r="C8" s="3" t="s">
        <v>6</v>
      </c>
      <c r="D8" s="3" t="s">
        <v>258</v>
      </c>
      <c r="E8" s="3" t="s">
        <v>259</v>
      </c>
      <c r="F8" s="3" t="s">
        <v>260</v>
      </c>
      <c r="G8" s="3" t="s">
        <v>261</v>
      </c>
      <c r="H8" s="3" t="s">
        <v>262</v>
      </c>
      <c r="I8" s="3" t="s">
        <v>263</v>
      </c>
      <c r="J8" s="3" t="s">
        <v>264</v>
      </c>
    </row>
    <row r="9" spans="1:11" s="14" customFormat="1" ht="16.5" customHeight="1" x14ac:dyDescent="0.25">
      <c r="A9" s="19" t="s">
        <v>58</v>
      </c>
      <c r="B9" s="19" t="s">
        <v>7</v>
      </c>
      <c r="C9" s="19" t="s">
        <v>59</v>
      </c>
      <c r="D9" s="20">
        <v>11941490984</v>
      </c>
      <c r="E9" s="20">
        <v>11941490984</v>
      </c>
      <c r="F9" s="20">
        <v>1892586719.3199999</v>
      </c>
      <c r="G9" s="20">
        <v>447583246.00999999</v>
      </c>
      <c r="H9" s="20">
        <v>2340169965.3299999</v>
      </c>
      <c r="I9" s="20">
        <v>9601321018.6700001</v>
      </c>
      <c r="J9" s="21">
        <f>+H9/E9*100</f>
        <v>19.59696631237686</v>
      </c>
    </row>
    <row r="10" spans="1:11" s="14" customFormat="1" ht="16.5" customHeight="1" x14ac:dyDescent="0.25">
      <c r="A10" s="19" t="s">
        <v>60</v>
      </c>
      <c r="B10" s="19" t="s">
        <v>7</v>
      </c>
      <c r="C10" s="19" t="s">
        <v>61</v>
      </c>
      <c r="D10" s="20">
        <v>11880037102</v>
      </c>
      <c r="E10" s="20">
        <v>11880037102</v>
      </c>
      <c r="F10" s="20">
        <v>1882239196</v>
      </c>
      <c r="G10" s="20">
        <v>439489674</v>
      </c>
      <c r="H10" s="20">
        <v>2321728870</v>
      </c>
      <c r="I10" s="20">
        <v>9558308232</v>
      </c>
      <c r="J10" s="21">
        <f t="shared" ref="J10:J19" si="0">+H10/E10*100</f>
        <v>19.54311127201057</v>
      </c>
    </row>
    <row r="11" spans="1:11" s="14" customFormat="1" ht="16.5" customHeight="1" x14ac:dyDescent="0.25">
      <c r="A11" s="19" t="s">
        <v>62</v>
      </c>
      <c r="B11" s="19" t="s">
        <v>7</v>
      </c>
      <c r="C11" s="19" t="s">
        <v>63</v>
      </c>
      <c r="D11" s="20">
        <v>11880037102</v>
      </c>
      <c r="E11" s="20">
        <v>11880037102</v>
      </c>
      <c r="F11" s="20">
        <v>1882239196</v>
      </c>
      <c r="G11" s="20">
        <v>439489674</v>
      </c>
      <c r="H11" s="20">
        <v>2321728870</v>
      </c>
      <c r="I11" s="20">
        <v>9558308232</v>
      </c>
      <c r="J11" s="21">
        <f t="shared" si="0"/>
        <v>19.54311127201057</v>
      </c>
    </row>
    <row r="12" spans="1:11" ht="16.5" customHeight="1" x14ac:dyDescent="0.25">
      <c r="A12" s="4" t="s">
        <v>64</v>
      </c>
      <c r="B12" s="4" t="s">
        <v>47</v>
      </c>
      <c r="C12" s="4" t="s">
        <v>65</v>
      </c>
      <c r="D12" s="5">
        <v>291954000</v>
      </c>
      <c r="E12" s="5">
        <v>291954000</v>
      </c>
      <c r="F12" s="6">
        <v>0</v>
      </c>
      <c r="G12" s="6">
        <v>0</v>
      </c>
      <c r="H12" s="6">
        <v>0</v>
      </c>
      <c r="I12" s="5">
        <v>291954000</v>
      </c>
      <c r="J12" s="18">
        <f t="shared" si="0"/>
        <v>0</v>
      </c>
    </row>
    <row r="13" spans="1:11" ht="16.5" customHeight="1" x14ac:dyDescent="0.25">
      <c r="A13" s="4" t="s">
        <v>66</v>
      </c>
      <c r="B13" s="4" t="s">
        <v>67</v>
      </c>
      <c r="C13" s="4" t="s">
        <v>68</v>
      </c>
      <c r="D13" s="5">
        <v>100000000</v>
      </c>
      <c r="E13" s="5">
        <v>100000000</v>
      </c>
      <c r="F13" s="6">
        <v>0</v>
      </c>
      <c r="G13" s="6">
        <v>0</v>
      </c>
      <c r="H13" s="6">
        <v>0</v>
      </c>
      <c r="I13" s="5">
        <v>100000000</v>
      </c>
      <c r="J13" s="18">
        <f t="shared" si="0"/>
        <v>0</v>
      </c>
    </row>
    <row r="14" spans="1:11" ht="26.25" customHeight="1" x14ac:dyDescent="0.25">
      <c r="A14" s="4" t="s">
        <v>69</v>
      </c>
      <c r="B14" s="4" t="s">
        <v>13</v>
      </c>
      <c r="C14" s="4" t="s">
        <v>70</v>
      </c>
      <c r="D14" s="5">
        <v>70000000</v>
      </c>
      <c r="E14" s="5">
        <v>70000000</v>
      </c>
      <c r="F14" s="5">
        <v>9583676</v>
      </c>
      <c r="G14" s="5">
        <v>3319404</v>
      </c>
      <c r="H14" s="5">
        <v>12903080</v>
      </c>
      <c r="I14" s="5">
        <v>57096920</v>
      </c>
      <c r="J14" s="18">
        <f t="shared" si="0"/>
        <v>18.432971428571427</v>
      </c>
    </row>
    <row r="15" spans="1:11" ht="16.5" customHeight="1" x14ac:dyDescent="0.25">
      <c r="A15" s="4" t="s">
        <v>71</v>
      </c>
      <c r="B15" s="4" t="s">
        <v>13</v>
      </c>
      <c r="C15" s="4" t="s">
        <v>72</v>
      </c>
      <c r="D15" s="5">
        <v>5000000</v>
      </c>
      <c r="E15" s="5">
        <v>5000000</v>
      </c>
      <c r="F15" s="5">
        <v>475000</v>
      </c>
      <c r="G15" s="5">
        <v>80000</v>
      </c>
      <c r="H15" s="5">
        <v>555000</v>
      </c>
      <c r="I15" s="5">
        <v>4445000</v>
      </c>
      <c r="J15" s="18">
        <f t="shared" si="0"/>
        <v>11.1</v>
      </c>
    </row>
    <row r="16" spans="1:11" ht="16.5" customHeight="1" x14ac:dyDescent="0.25">
      <c r="A16" s="4" t="s">
        <v>73</v>
      </c>
      <c r="B16" s="4" t="s">
        <v>37</v>
      </c>
      <c r="C16" s="4" t="s">
        <v>74</v>
      </c>
      <c r="D16" s="5">
        <v>8630671700</v>
      </c>
      <c r="E16" s="5">
        <v>8630671700</v>
      </c>
      <c r="F16" s="5">
        <v>1438445284</v>
      </c>
      <c r="G16" s="5">
        <v>219222642</v>
      </c>
      <c r="H16" s="5">
        <v>1657667926</v>
      </c>
      <c r="I16" s="5">
        <v>6973003774</v>
      </c>
      <c r="J16" s="18">
        <f t="shared" si="0"/>
        <v>19.206708163861684</v>
      </c>
    </row>
    <row r="17" spans="1:10" ht="16.5" customHeight="1" x14ac:dyDescent="0.25">
      <c r="A17" s="4" t="s">
        <v>75</v>
      </c>
      <c r="B17" s="4" t="s">
        <v>34</v>
      </c>
      <c r="C17" s="4" t="s">
        <v>76</v>
      </c>
      <c r="D17" s="5">
        <v>2602411402</v>
      </c>
      <c r="E17" s="5">
        <v>2602411402</v>
      </c>
      <c r="F17" s="5">
        <v>433735236</v>
      </c>
      <c r="G17" s="5">
        <v>216867628</v>
      </c>
      <c r="H17" s="5">
        <v>650602864</v>
      </c>
      <c r="I17" s="5">
        <v>1951808538</v>
      </c>
      <c r="J17" s="18">
        <f t="shared" si="0"/>
        <v>25.000000518749648</v>
      </c>
    </row>
    <row r="18" spans="1:10" s="14" customFormat="1" ht="16.5" customHeight="1" x14ac:dyDescent="0.25">
      <c r="A18" s="11" t="s">
        <v>77</v>
      </c>
      <c r="B18" s="11" t="s">
        <v>7</v>
      </c>
      <c r="C18" s="11" t="s">
        <v>78</v>
      </c>
      <c r="D18" s="12">
        <v>180000000</v>
      </c>
      <c r="E18" s="12">
        <v>180000000</v>
      </c>
      <c r="F18" s="13">
        <v>0</v>
      </c>
      <c r="G18" s="13">
        <v>0</v>
      </c>
      <c r="H18" s="13">
        <v>0</v>
      </c>
      <c r="I18" s="12">
        <v>180000000</v>
      </c>
      <c r="J18" s="17">
        <f t="shared" ref="J18" si="1">+H18/E18*100</f>
        <v>0</v>
      </c>
    </row>
    <row r="19" spans="1:10" ht="16.5" customHeight="1" x14ac:dyDescent="0.25">
      <c r="A19" s="4" t="s">
        <v>79</v>
      </c>
      <c r="B19" s="4" t="s">
        <v>40</v>
      </c>
      <c r="C19" s="4" t="s">
        <v>80</v>
      </c>
      <c r="D19" s="5">
        <v>180000000</v>
      </c>
      <c r="E19" s="5">
        <v>180000000</v>
      </c>
      <c r="F19" s="6">
        <v>0</v>
      </c>
      <c r="G19" s="6">
        <v>0</v>
      </c>
      <c r="H19" s="6">
        <v>0</v>
      </c>
      <c r="I19" s="5">
        <v>180000000</v>
      </c>
      <c r="J19" s="18">
        <f t="shared" si="0"/>
        <v>0</v>
      </c>
    </row>
    <row r="20" spans="1:10" s="14" customFormat="1" ht="16.5" customHeight="1" x14ac:dyDescent="0.25">
      <c r="A20" s="19" t="s">
        <v>81</v>
      </c>
      <c r="B20" s="19" t="s">
        <v>7</v>
      </c>
      <c r="C20" s="19" t="s">
        <v>82</v>
      </c>
      <c r="D20" s="20">
        <v>61453882</v>
      </c>
      <c r="E20" s="20">
        <v>61453882</v>
      </c>
      <c r="F20" s="20">
        <v>10347523.32</v>
      </c>
      <c r="G20" s="20">
        <v>8093572.0099999998</v>
      </c>
      <c r="H20" s="20">
        <v>18441095.329999998</v>
      </c>
      <c r="I20" s="20">
        <v>43012786.670000002</v>
      </c>
      <c r="J20" s="21">
        <f t="shared" ref="J20:J24" si="2">+H20/E20*100</f>
        <v>30.008023463839105</v>
      </c>
    </row>
    <row r="21" spans="1:10" s="14" customFormat="1" ht="16.5" customHeight="1" x14ac:dyDescent="0.25">
      <c r="A21" s="19" t="s">
        <v>83</v>
      </c>
      <c r="B21" s="19" t="s">
        <v>7</v>
      </c>
      <c r="C21" s="19" t="s">
        <v>84</v>
      </c>
      <c r="D21" s="20">
        <v>61453882</v>
      </c>
      <c r="E21" s="20">
        <v>61453882</v>
      </c>
      <c r="F21" s="20">
        <v>10347523.32</v>
      </c>
      <c r="G21" s="20">
        <v>8093572.0099999998</v>
      </c>
      <c r="H21" s="20">
        <v>18441095.329999998</v>
      </c>
      <c r="I21" s="20">
        <v>43012786.670000002</v>
      </c>
      <c r="J21" s="21">
        <f t="shared" si="2"/>
        <v>30.008023463839105</v>
      </c>
    </row>
    <row r="22" spans="1:10" ht="16.5" customHeight="1" x14ac:dyDescent="0.25">
      <c r="A22" s="4" t="s">
        <v>85</v>
      </c>
      <c r="B22" s="4" t="s">
        <v>86</v>
      </c>
      <c r="C22" s="4" t="s">
        <v>87</v>
      </c>
      <c r="D22" s="5">
        <v>18504370</v>
      </c>
      <c r="E22" s="5">
        <v>18504370</v>
      </c>
      <c r="F22" s="5">
        <v>1516220.58</v>
      </c>
      <c r="G22" s="5">
        <v>2223746.59</v>
      </c>
      <c r="H22" s="5">
        <v>3739967.17</v>
      </c>
      <c r="I22" s="5">
        <v>14764402.83</v>
      </c>
      <c r="J22" s="18">
        <f t="shared" si="2"/>
        <v>20.211264528324929</v>
      </c>
    </row>
    <row r="23" spans="1:10" ht="16.5" customHeight="1" x14ac:dyDescent="0.25">
      <c r="A23" s="4" t="s">
        <v>88</v>
      </c>
      <c r="B23" s="4" t="s">
        <v>89</v>
      </c>
      <c r="C23" s="4" t="s">
        <v>90</v>
      </c>
      <c r="D23" s="5">
        <v>5422757</v>
      </c>
      <c r="E23" s="5">
        <v>5422757</v>
      </c>
      <c r="F23" s="5">
        <v>8929.19</v>
      </c>
      <c r="G23" s="5">
        <v>3742.21</v>
      </c>
      <c r="H23" s="5">
        <v>12671.4</v>
      </c>
      <c r="I23" s="5">
        <v>5410085.5999999996</v>
      </c>
      <c r="J23" s="18">
        <f t="shared" si="2"/>
        <v>0.2336708061969216</v>
      </c>
    </row>
    <row r="24" spans="1:10" ht="16.5" customHeight="1" x14ac:dyDescent="0.25">
      <c r="A24" s="15" t="s">
        <v>91</v>
      </c>
      <c r="B24" s="15" t="s">
        <v>13</v>
      </c>
      <c r="C24" s="15" t="s">
        <v>92</v>
      </c>
      <c r="D24" s="16">
        <v>37526755</v>
      </c>
      <c r="E24" s="16">
        <v>37526755</v>
      </c>
      <c r="F24" s="16">
        <v>8822373.5500000007</v>
      </c>
      <c r="G24" s="16">
        <v>5866083.21</v>
      </c>
      <c r="H24" s="16">
        <v>14688456.76</v>
      </c>
      <c r="I24" s="16">
        <v>22838298.239999998</v>
      </c>
      <c r="J24" s="18">
        <f t="shared" si="2"/>
        <v>39.141292019520471</v>
      </c>
    </row>
    <row r="25" spans="1:10" s="10" customFormat="1" ht="16.5" customHeight="1" x14ac:dyDescent="0.25">
      <c r="A25" s="7"/>
      <c r="B25" s="7"/>
      <c r="C25" s="7"/>
      <c r="D25" s="8"/>
      <c r="E25" s="8"/>
      <c r="F25" s="8"/>
      <c r="G25" s="8"/>
      <c r="H25" s="8"/>
      <c r="I25" s="8"/>
      <c r="J25" s="9"/>
    </row>
    <row r="26" spans="1:10" s="10" customFormat="1" ht="16.5" customHeight="1" x14ac:dyDescent="0.25">
      <c r="A26" s="7"/>
      <c r="B26" s="7"/>
      <c r="C26" s="7"/>
      <c r="D26" s="8"/>
      <c r="E26" s="8"/>
      <c r="F26" s="8"/>
      <c r="G26" s="8"/>
      <c r="H26" s="8"/>
      <c r="I26" s="8"/>
      <c r="J26" s="9"/>
    </row>
    <row r="27" spans="1:10" s="10" customFormat="1" ht="16.5" customHeight="1" x14ac:dyDescent="0.25">
      <c r="A27" s="7"/>
      <c r="B27" s="7"/>
      <c r="C27" s="7"/>
      <c r="D27" s="8"/>
      <c r="E27" s="8"/>
      <c r="F27" s="8"/>
      <c r="G27" s="8"/>
      <c r="H27" s="8"/>
      <c r="I27" s="8"/>
      <c r="J27" s="9"/>
    </row>
  </sheetData>
  <mergeCells count="6">
    <mergeCell ref="A6:J6"/>
    <mergeCell ref="A1:J1"/>
    <mergeCell ref="A2:J2"/>
    <mergeCell ref="A3:J3"/>
    <mergeCell ref="A4:J4"/>
    <mergeCell ref="A5:J5"/>
  </mergeCells>
  <pageMargins left="0.35433070866141736" right="0.35433070866141736" top="0.98425196850393704" bottom="0.98425196850393704" header="0.51181102362204722" footer="0.51181102362204722"/>
  <pageSetup paperSize="258" scale="91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6"/>
  <sheetViews>
    <sheetView tabSelected="1" topLeftCell="C1" zoomScaleNormal="100" workbookViewId="0">
      <pane ySplit="10" topLeftCell="A11" activePane="bottomLeft" state="frozen"/>
      <selection pane="bottomLeft" activeCell="H147" sqref="H147"/>
    </sheetView>
  </sheetViews>
  <sheetFormatPr baseColWidth="10" defaultRowHeight="15" x14ac:dyDescent="0.25"/>
  <cols>
    <col min="1" max="1" width="13.28515625" customWidth="1"/>
    <col min="3" max="3" width="45.7109375" customWidth="1"/>
    <col min="4" max="15" width="16.5703125" customWidth="1"/>
    <col min="16" max="16" width="14.5703125" customWidth="1"/>
    <col min="17" max="18" width="16.5703125" customWidth="1"/>
    <col min="19" max="19" width="11.42578125" customWidth="1"/>
  </cols>
  <sheetData>
    <row r="1" spans="1:19" s="23" customFormat="1" ht="1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23" customFormat="1" ht="1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3" customFormat="1" ht="15" customHeight="1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23" customFormat="1" ht="15" customHeight="1" x14ac:dyDescent="0.2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s="23" customFormat="1" ht="15" customHeight="1" x14ac:dyDescent="0.2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s="23" customFormat="1" ht="15" customHeight="1" x14ac:dyDescent="0.25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21" customHeight="1" x14ac:dyDescent="0.25">
      <c r="A7" s="3" t="s">
        <v>265</v>
      </c>
      <c r="B7" s="3" t="s">
        <v>266</v>
      </c>
      <c r="C7" s="3" t="s">
        <v>267</v>
      </c>
      <c r="D7" s="3" t="s">
        <v>258</v>
      </c>
      <c r="E7" s="3" t="s">
        <v>259</v>
      </c>
      <c r="F7" s="3" t="s">
        <v>268</v>
      </c>
      <c r="G7" s="3" t="s">
        <v>269</v>
      </c>
      <c r="H7" s="3" t="s">
        <v>270</v>
      </c>
      <c r="I7" s="3" t="s">
        <v>271</v>
      </c>
      <c r="J7" s="3" t="s">
        <v>272</v>
      </c>
      <c r="K7" s="3" t="s">
        <v>273</v>
      </c>
      <c r="L7" s="3" t="s">
        <v>274</v>
      </c>
      <c r="M7" s="3" t="s">
        <v>275</v>
      </c>
      <c r="N7" s="3" t="s">
        <v>276</v>
      </c>
      <c r="O7" s="3" t="s">
        <v>279</v>
      </c>
      <c r="P7" s="3" t="s">
        <v>280</v>
      </c>
      <c r="Q7" s="3" t="s">
        <v>281</v>
      </c>
      <c r="R7" s="3" t="s">
        <v>277</v>
      </c>
      <c r="S7" s="3" t="s">
        <v>278</v>
      </c>
    </row>
    <row r="8" spans="1:19" s="14" customFormat="1" ht="16.5" customHeight="1" x14ac:dyDescent="0.25">
      <c r="A8" s="19" t="s">
        <v>93</v>
      </c>
      <c r="B8" s="19" t="s">
        <v>7</v>
      </c>
      <c r="C8" s="19" t="s">
        <v>8</v>
      </c>
      <c r="D8" s="20">
        <v>11941490984</v>
      </c>
      <c r="E8" s="20">
        <v>11941490984</v>
      </c>
      <c r="F8" s="20">
        <v>3235267514</v>
      </c>
      <c r="G8" s="20">
        <v>620792630</v>
      </c>
      <c r="H8" s="20">
        <v>3856060144</v>
      </c>
      <c r="I8" s="20">
        <v>2214833879</v>
      </c>
      <c r="J8" s="20">
        <v>1053842515</v>
      </c>
      <c r="K8" s="20">
        <v>3268676394</v>
      </c>
      <c r="L8" s="20">
        <v>347933879</v>
      </c>
      <c r="M8" s="20">
        <v>428218807</v>
      </c>
      <c r="N8" s="20">
        <v>776152686</v>
      </c>
      <c r="O8" s="20">
        <v>305701141</v>
      </c>
      <c r="P8" s="20">
        <v>420133146</v>
      </c>
      <c r="Q8" s="20">
        <v>725834287</v>
      </c>
      <c r="R8" s="20">
        <v>8672814590</v>
      </c>
      <c r="S8" s="20">
        <f t="shared" ref="S8:S39" si="0">K8/E8*100</f>
        <v>27.372431117517813</v>
      </c>
    </row>
    <row r="9" spans="1:19" s="14" customFormat="1" ht="16.5" customHeight="1" x14ac:dyDescent="0.25">
      <c r="A9" s="19" t="s">
        <v>94</v>
      </c>
      <c r="B9" s="19" t="s">
        <v>7</v>
      </c>
      <c r="C9" s="19" t="s">
        <v>9</v>
      </c>
      <c r="D9" s="20">
        <v>2630671700</v>
      </c>
      <c r="E9" s="20">
        <v>2630671700</v>
      </c>
      <c r="F9" s="20">
        <v>402094797</v>
      </c>
      <c r="G9" s="20">
        <v>149341528</v>
      </c>
      <c r="H9" s="20">
        <v>551436325</v>
      </c>
      <c r="I9" s="20">
        <v>357969309</v>
      </c>
      <c r="J9" s="20">
        <v>143114234</v>
      </c>
      <c r="K9" s="20">
        <v>501083543</v>
      </c>
      <c r="L9" s="20">
        <v>293369309</v>
      </c>
      <c r="M9" s="20">
        <v>167614234</v>
      </c>
      <c r="N9" s="20">
        <v>460983543</v>
      </c>
      <c r="O9" s="20">
        <v>251136571</v>
      </c>
      <c r="P9" s="20">
        <v>159528573</v>
      </c>
      <c r="Q9" s="20">
        <v>410665144</v>
      </c>
      <c r="R9" s="20">
        <v>2129588157</v>
      </c>
      <c r="S9" s="20">
        <f t="shared" si="0"/>
        <v>19.047741419045181</v>
      </c>
    </row>
    <row r="10" spans="1:19" s="14" customFormat="1" ht="16.5" customHeight="1" x14ac:dyDescent="0.25">
      <c r="A10" s="11" t="s">
        <v>95</v>
      </c>
      <c r="B10" s="11" t="s">
        <v>7</v>
      </c>
      <c r="C10" s="11" t="s">
        <v>10</v>
      </c>
      <c r="D10" s="12">
        <v>2226672100</v>
      </c>
      <c r="E10" s="12">
        <v>2226672100</v>
      </c>
      <c r="F10" s="12">
        <v>349340032</v>
      </c>
      <c r="G10" s="12">
        <v>138160018</v>
      </c>
      <c r="H10" s="12">
        <v>487500050</v>
      </c>
      <c r="I10" s="12">
        <v>349340032</v>
      </c>
      <c r="J10" s="12">
        <v>138160018</v>
      </c>
      <c r="K10" s="12">
        <v>487500050</v>
      </c>
      <c r="L10" s="12">
        <v>284740032</v>
      </c>
      <c r="M10" s="12">
        <v>162660018</v>
      </c>
      <c r="N10" s="12">
        <v>447400050</v>
      </c>
      <c r="O10" s="12">
        <v>242507294</v>
      </c>
      <c r="P10" s="12">
        <v>154574357</v>
      </c>
      <c r="Q10" s="12">
        <v>397081651</v>
      </c>
      <c r="R10" s="12">
        <v>1739172050</v>
      </c>
      <c r="S10" s="25">
        <f t="shared" si="0"/>
        <v>21.893661397203477</v>
      </c>
    </row>
    <row r="11" spans="1:19" s="14" customFormat="1" ht="16.5" customHeight="1" x14ac:dyDescent="0.25">
      <c r="A11" s="11" t="s">
        <v>96</v>
      </c>
      <c r="B11" s="11" t="s">
        <v>7</v>
      </c>
      <c r="C11" s="11" t="s">
        <v>11</v>
      </c>
      <c r="D11" s="12">
        <v>1479152400</v>
      </c>
      <c r="E11" s="12">
        <v>1479152400</v>
      </c>
      <c r="F11" s="12">
        <v>198887283</v>
      </c>
      <c r="G11" s="12">
        <v>102116260</v>
      </c>
      <c r="H11" s="12">
        <v>301003543</v>
      </c>
      <c r="I11" s="12">
        <v>198887283</v>
      </c>
      <c r="J11" s="12">
        <v>102116260</v>
      </c>
      <c r="K11" s="12">
        <v>301003543</v>
      </c>
      <c r="L11" s="12">
        <v>198887283</v>
      </c>
      <c r="M11" s="12">
        <v>102116260</v>
      </c>
      <c r="N11" s="12">
        <v>301003543</v>
      </c>
      <c r="O11" s="12">
        <v>198887283</v>
      </c>
      <c r="P11" s="12">
        <v>101844347</v>
      </c>
      <c r="Q11" s="12">
        <v>300731630</v>
      </c>
      <c r="R11" s="12">
        <v>1178148857</v>
      </c>
      <c r="S11" s="25">
        <f t="shared" si="0"/>
        <v>20.349731576002579</v>
      </c>
    </row>
    <row r="12" spans="1:19" ht="16.5" customHeight="1" x14ac:dyDescent="0.25">
      <c r="A12" s="4" t="s">
        <v>97</v>
      </c>
      <c r="B12" s="4" t="s">
        <v>13</v>
      </c>
      <c r="C12" s="4" t="s">
        <v>12</v>
      </c>
      <c r="D12" s="5">
        <v>1127688000</v>
      </c>
      <c r="E12" s="5">
        <v>1127688000</v>
      </c>
      <c r="F12" s="5">
        <v>177647898</v>
      </c>
      <c r="G12" s="5">
        <v>98198111</v>
      </c>
      <c r="H12" s="5">
        <v>275846009</v>
      </c>
      <c r="I12" s="5">
        <v>177647898</v>
      </c>
      <c r="J12" s="5">
        <v>98198111</v>
      </c>
      <c r="K12" s="5">
        <v>275846009</v>
      </c>
      <c r="L12" s="5">
        <v>177647898</v>
      </c>
      <c r="M12" s="5">
        <v>98198111</v>
      </c>
      <c r="N12" s="5">
        <v>275846009</v>
      </c>
      <c r="O12" s="5">
        <v>177647898</v>
      </c>
      <c r="P12" s="5">
        <v>97926198</v>
      </c>
      <c r="Q12" s="5">
        <v>275574096</v>
      </c>
      <c r="R12" s="5">
        <v>851841991</v>
      </c>
      <c r="S12" s="26">
        <f t="shared" si="0"/>
        <v>24.461199285618008</v>
      </c>
    </row>
    <row r="13" spans="1:19" ht="16.5" customHeight="1" x14ac:dyDescent="0.25">
      <c r="A13" s="4" t="s">
        <v>98</v>
      </c>
      <c r="B13" s="4" t="s">
        <v>13</v>
      </c>
      <c r="C13" s="4" t="s">
        <v>15</v>
      </c>
      <c r="D13" s="5">
        <v>96289200</v>
      </c>
      <c r="E13" s="5">
        <v>96289200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5">
        <v>96289200</v>
      </c>
      <c r="S13" s="26">
        <f t="shared" si="0"/>
        <v>0</v>
      </c>
    </row>
    <row r="14" spans="1:19" ht="16.5" customHeight="1" x14ac:dyDescent="0.25">
      <c r="A14" s="4" t="s">
        <v>99</v>
      </c>
      <c r="B14" s="4" t="s">
        <v>13</v>
      </c>
      <c r="C14" s="4" t="s">
        <v>16</v>
      </c>
      <c r="D14" s="5">
        <v>108659700</v>
      </c>
      <c r="E14" s="5">
        <v>108659700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5">
        <v>108659700</v>
      </c>
      <c r="S14" s="26">
        <f t="shared" si="0"/>
        <v>0</v>
      </c>
    </row>
    <row r="15" spans="1:19" ht="16.5" customHeight="1" x14ac:dyDescent="0.25">
      <c r="A15" s="4" t="s">
        <v>100</v>
      </c>
      <c r="B15" s="4" t="s">
        <v>13</v>
      </c>
      <c r="C15" s="4" t="s">
        <v>17</v>
      </c>
      <c r="D15" s="5">
        <v>52156700</v>
      </c>
      <c r="E15" s="5">
        <v>52156700</v>
      </c>
      <c r="F15" s="5">
        <v>6354589</v>
      </c>
      <c r="G15" s="5">
        <v>1572376</v>
      </c>
      <c r="H15" s="5">
        <v>7926965</v>
      </c>
      <c r="I15" s="5">
        <v>6354589</v>
      </c>
      <c r="J15" s="5">
        <v>1572376</v>
      </c>
      <c r="K15" s="5">
        <v>7926965</v>
      </c>
      <c r="L15" s="5">
        <v>6354589</v>
      </c>
      <c r="M15" s="5">
        <v>1572376</v>
      </c>
      <c r="N15" s="5">
        <v>7926965</v>
      </c>
      <c r="O15" s="5">
        <v>6354589</v>
      </c>
      <c r="P15" s="5">
        <v>1572376</v>
      </c>
      <c r="Q15" s="5">
        <v>7926965</v>
      </c>
      <c r="R15" s="5">
        <v>44229735</v>
      </c>
      <c r="S15" s="26">
        <f t="shared" si="0"/>
        <v>15.19836377684938</v>
      </c>
    </row>
    <row r="16" spans="1:19" ht="16.5" customHeight="1" x14ac:dyDescent="0.25">
      <c r="A16" s="4" t="s">
        <v>101</v>
      </c>
      <c r="B16" s="4" t="s">
        <v>13</v>
      </c>
      <c r="C16" s="4" t="s">
        <v>18</v>
      </c>
      <c r="D16" s="5">
        <v>32746100</v>
      </c>
      <c r="E16" s="5">
        <v>32746100</v>
      </c>
      <c r="F16" s="5">
        <v>14123197</v>
      </c>
      <c r="G16" s="5">
        <v>2152820</v>
      </c>
      <c r="H16" s="5">
        <v>16276017</v>
      </c>
      <c r="I16" s="5">
        <v>14123197</v>
      </c>
      <c r="J16" s="5">
        <v>2152820</v>
      </c>
      <c r="K16" s="5">
        <v>16276017</v>
      </c>
      <c r="L16" s="5">
        <v>14123197</v>
      </c>
      <c r="M16" s="5">
        <v>2152820</v>
      </c>
      <c r="N16" s="5">
        <v>16276017</v>
      </c>
      <c r="O16" s="5">
        <v>14123197</v>
      </c>
      <c r="P16" s="5">
        <v>2152820</v>
      </c>
      <c r="Q16" s="5">
        <v>16276017</v>
      </c>
      <c r="R16" s="5">
        <v>16470083</v>
      </c>
      <c r="S16" s="26">
        <f t="shared" si="0"/>
        <v>49.703680743661074</v>
      </c>
    </row>
    <row r="17" spans="1:19" ht="16.5" customHeight="1" x14ac:dyDescent="0.25">
      <c r="A17" s="4" t="s">
        <v>102</v>
      </c>
      <c r="B17" s="4" t="s">
        <v>13</v>
      </c>
      <c r="C17" s="4" t="s">
        <v>19</v>
      </c>
      <c r="D17" s="5">
        <v>6237400</v>
      </c>
      <c r="E17" s="5">
        <v>6237400</v>
      </c>
      <c r="F17" s="5">
        <v>761599</v>
      </c>
      <c r="G17" s="5">
        <v>192953</v>
      </c>
      <c r="H17" s="5">
        <v>954552</v>
      </c>
      <c r="I17" s="5">
        <v>761599</v>
      </c>
      <c r="J17" s="5">
        <v>192953</v>
      </c>
      <c r="K17" s="5">
        <v>954552</v>
      </c>
      <c r="L17" s="5">
        <v>761599</v>
      </c>
      <c r="M17" s="5">
        <v>192953</v>
      </c>
      <c r="N17" s="5">
        <v>954552</v>
      </c>
      <c r="O17" s="5">
        <v>761599</v>
      </c>
      <c r="P17" s="5">
        <v>192953</v>
      </c>
      <c r="Q17" s="5">
        <v>954552</v>
      </c>
      <c r="R17" s="5">
        <v>5282848</v>
      </c>
      <c r="S17" s="26">
        <f t="shared" si="0"/>
        <v>15.303684227402442</v>
      </c>
    </row>
    <row r="18" spans="1:19" ht="16.5" customHeight="1" x14ac:dyDescent="0.25">
      <c r="A18" s="4" t="s">
        <v>103</v>
      </c>
      <c r="B18" s="4" t="s">
        <v>13</v>
      </c>
      <c r="C18" s="4" t="s">
        <v>104</v>
      </c>
      <c r="D18" s="5">
        <v>41187200</v>
      </c>
      <c r="E18" s="5">
        <v>41187200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5">
        <v>41187200</v>
      </c>
      <c r="S18" s="26">
        <f t="shared" si="0"/>
        <v>0</v>
      </c>
    </row>
    <row r="19" spans="1:19" ht="16.5" customHeight="1" x14ac:dyDescent="0.25">
      <c r="A19" s="4" t="s">
        <v>105</v>
      </c>
      <c r="B19" s="4" t="s">
        <v>13</v>
      </c>
      <c r="C19" s="4" t="s">
        <v>14</v>
      </c>
      <c r="D19" s="5">
        <v>14188100</v>
      </c>
      <c r="E19" s="5">
        <v>14188100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5">
        <v>14188100</v>
      </c>
      <c r="S19" s="26">
        <f t="shared" si="0"/>
        <v>0</v>
      </c>
    </row>
    <row r="20" spans="1:19" s="14" customFormat="1" ht="16.5" customHeight="1" x14ac:dyDescent="0.25">
      <c r="A20" s="11" t="s">
        <v>106</v>
      </c>
      <c r="B20" s="11" t="s">
        <v>7</v>
      </c>
      <c r="C20" s="11" t="s">
        <v>107</v>
      </c>
      <c r="D20" s="12">
        <v>245583000</v>
      </c>
      <c r="E20" s="12">
        <v>245583000</v>
      </c>
      <c r="F20" s="12">
        <v>80600000</v>
      </c>
      <c r="G20" s="13">
        <v>0</v>
      </c>
      <c r="H20" s="12">
        <v>80600000</v>
      </c>
      <c r="I20" s="12">
        <v>80600000</v>
      </c>
      <c r="J20" s="13">
        <v>0</v>
      </c>
      <c r="K20" s="12">
        <v>80600000</v>
      </c>
      <c r="L20" s="12">
        <v>16000000</v>
      </c>
      <c r="M20" s="12">
        <v>24500000</v>
      </c>
      <c r="N20" s="12">
        <v>40500000</v>
      </c>
      <c r="O20" s="12">
        <v>16000000</v>
      </c>
      <c r="P20" s="12">
        <v>24500000</v>
      </c>
      <c r="Q20" s="12">
        <v>40500000</v>
      </c>
      <c r="R20" s="12">
        <v>164983000</v>
      </c>
      <c r="S20" s="25">
        <f t="shared" si="0"/>
        <v>32.819861309618339</v>
      </c>
    </row>
    <row r="21" spans="1:19" ht="16.5" customHeight="1" x14ac:dyDescent="0.25">
      <c r="A21" s="4" t="s">
        <v>108</v>
      </c>
      <c r="B21" s="4" t="s">
        <v>13</v>
      </c>
      <c r="C21" s="4" t="s">
        <v>109</v>
      </c>
      <c r="D21" s="5">
        <v>58478700</v>
      </c>
      <c r="E21" s="5">
        <v>58478700</v>
      </c>
      <c r="F21" s="5">
        <v>16500000</v>
      </c>
      <c r="G21" s="6">
        <v>0</v>
      </c>
      <c r="H21" s="5">
        <v>16500000</v>
      </c>
      <c r="I21" s="5">
        <v>16500000</v>
      </c>
      <c r="J21" s="6">
        <v>0</v>
      </c>
      <c r="K21" s="5">
        <v>16500000</v>
      </c>
      <c r="L21" s="5">
        <v>2000000</v>
      </c>
      <c r="M21" s="5">
        <v>4100000</v>
      </c>
      <c r="N21" s="5">
        <v>6100000</v>
      </c>
      <c r="O21" s="5">
        <v>2000000</v>
      </c>
      <c r="P21" s="5">
        <v>4100000</v>
      </c>
      <c r="Q21" s="5">
        <v>6100000</v>
      </c>
      <c r="R21" s="5">
        <v>41978700</v>
      </c>
      <c r="S21" s="26">
        <f t="shared" si="0"/>
        <v>28.215401505163417</v>
      </c>
    </row>
    <row r="22" spans="1:19" ht="16.5" customHeight="1" x14ac:dyDescent="0.25">
      <c r="A22" s="4" t="s">
        <v>110</v>
      </c>
      <c r="B22" s="4" t="s">
        <v>13</v>
      </c>
      <c r="C22" s="4" t="s">
        <v>111</v>
      </c>
      <c r="D22" s="5">
        <v>187104300</v>
      </c>
      <c r="E22" s="5">
        <v>187104300</v>
      </c>
      <c r="F22" s="5">
        <v>64100000</v>
      </c>
      <c r="G22" s="6">
        <v>0</v>
      </c>
      <c r="H22" s="5">
        <v>64100000</v>
      </c>
      <c r="I22" s="5">
        <v>64100000</v>
      </c>
      <c r="J22" s="6">
        <v>0</v>
      </c>
      <c r="K22" s="5">
        <v>64100000</v>
      </c>
      <c r="L22" s="5">
        <v>14000000</v>
      </c>
      <c r="M22" s="5">
        <v>20400000</v>
      </c>
      <c r="N22" s="5">
        <v>34400000</v>
      </c>
      <c r="O22" s="5">
        <v>14000000</v>
      </c>
      <c r="P22" s="5">
        <v>20400000</v>
      </c>
      <c r="Q22" s="5">
        <v>34400000</v>
      </c>
      <c r="R22" s="5">
        <v>123004300</v>
      </c>
      <c r="S22" s="26">
        <f t="shared" si="0"/>
        <v>34.258966790180665</v>
      </c>
    </row>
    <row r="23" spans="1:19" s="14" customFormat="1" ht="22.5" x14ac:dyDescent="0.25">
      <c r="A23" s="11" t="s">
        <v>112</v>
      </c>
      <c r="B23" s="11" t="s">
        <v>7</v>
      </c>
      <c r="C23" s="11" t="s">
        <v>20</v>
      </c>
      <c r="D23" s="12">
        <v>197630800</v>
      </c>
      <c r="E23" s="12">
        <v>197630800</v>
      </c>
      <c r="F23" s="12">
        <v>27883216</v>
      </c>
      <c r="G23" s="12">
        <v>14554628</v>
      </c>
      <c r="H23" s="12">
        <v>42437844</v>
      </c>
      <c r="I23" s="12">
        <v>27883216</v>
      </c>
      <c r="J23" s="12">
        <v>14554628</v>
      </c>
      <c r="K23" s="12">
        <v>42437844</v>
      </c>
      <c r="L23" s="12">
        <v>27883216</v>
      </c>
      <c r="M23" s="12">
        <v>14554628</v>
      </c>
      <c r="N23" s="12">
        <v>42437844</v>
      </c>
      <c r="O23" s="12">
        <v>11367500</v>
      </c>
      <c r="P23" s="12">
        <v>11654100</v>
      </c>
      <c r="Q23" s="12">
        <v>23021600</v>
      </c>
      <c r="R23" s="12">
        <v>155192956</v>
      </c>
      <c r="S23" s="25">
        <f t="shared" si="0"/>
        <v>21.473294648405005</v>
      </c>
    </row>
    <row r="24" spans="1:19" ht="16.5" customHeight="1" x14ac:dyDescent="0.25">
      <c r="A24" s="4" t="s">
        <v>113</v>
      </c>
      <c r="B24" s="4" t="s">
        <v>13</v>
      </c>
      <c r="C24" s="4" t="s">
        <v>114</v>
      </c>
      <c r="D24" s="5">
        <v>24081700</v>
      </c>
      <c r="E24" s="5">
        <v>24081700</v>
      </c>
      <c r="F24" s="5">
        <v>3591800</v>
      </c>
      <c r="G24" s="5">
        <v>1887900</v>
      </c>
      <c r="H24" s="5">
        <v>5479700</v>
      </c>
      <c r="I24" s="5">
        <v>3591800</v>
      </c>
      <c r="J24" s="5">
        <v>1887900</v>
      </c>
      <c r="K24" s="5">
        <v>5479700</v>
      </c>
      <c r="L24" s="5">
        <v>3591800</v>
      </c>
      <c r="M24" s="5">
        <v>1887900</v>
      </c>
      <c r="N24" s="5">
        <v>5479700</v>
      </c>
      <c r="O24" s="5">
        <v>1795900</v>
      </c>
      <c r="P24" s="5">
        <v>1795900</v>
      </c>
      <c r="Q24" s="5">
        <v>3591800</v>
      </c>
      <c r="R24" s="5">
        <v>18602000</v>
      </c>
      <c r="S24" s="26">
        <f t="shared" si="0"/>
        <v>22.754622804868426</v>
      </c>
    </row>
    <row r="25" spans="1:19" ht="16.5" customHeight="1" x14ac:dyDescent="0.25">
      <c r="A25" s="4" t="s">
        <v>115</v>
      </c>
      <c r="B25" s="4" t="s">
        <v>13</v>
      </c>
      <c r="C25" s="4" t="s">
        <v>116</v>
      </c>
      <c r="D25" s="5">
        <v>76632600</v>
      </c>
      <c r="E25" s="5">
        <v>76632600</v>
      </c>
      <c r="F25" s="5">
        <v>11602000</v>
      </c>
      <c r="G25" s="5">
        <v>6113100</v>
      </c>
      <c r="H25" s="5">
        <v>17715100</v>
      </c>
      <c r="I25" s="5">
        <v>11602000</v>
      </c>
      <c r="J25" s="5">
        <v>6113100</v>
      </c>
      <c r="K25" s="5">
        <v>17715100</v>
      </c>
      <c r="L25" s="5">
        <v>11602000</v>
      </c>
      <c r="M25" s="5">
        <v>6113100</v>
      </c>
      <c r="N25" s="5">
        <v>17715100</v>
      </c>
      <c r="O25" s="5">
        <v>5786700</v>
      </c>
      <c r="P25" s="5">
        <v>5815300</v>
      </c>
      <c r="Q25" s="5">
        <v>11602000</v>
      </c>
      <c r="R25" s="5">
        <v>58917500</v>
      </c>
      <c r="S25" s="26">
        <f t="shared" si="0"/>
        <v>23.116924128895537</v>
      </c>
    </row>
    <row r="26" spans="1:19" ht="16.5" customHeight="1" x14ac:dyDescent="0.25">
      <c r="A26" s="4" t="s">
        <v>117</v>
      </c>
      <c r="B26" s="4" t="s">
        <v>13</v>
      </c>
      <c r="C26" s="4" t="s">
        <v>21</v>
      </c>
      <c r="D26" s="5">
        <v>38317900</v>
      </c>
      <c r="E26" s="5">
        <v>38317900</v>
      </c>
      <c r="F26" s="5">
        <v>4861616</v>
      </c>
      <c r="G26" s="5">
        <v>2769228</v>
      </c>
      <c r="H26" s="5">
        <v>7630844</v>
      </c>
      <c r="I26" s="5">
        <v>4861616</v>
      </c>
      <c r="J26" s="5">
        <v>2769228</v>
      </c>
      <c r="K26" s="5">
        <v>7630844</v>
      </c>
      <c r="L26" s="5">
        <v>4861616</v>
      </c>
      <c r="M26" s="5">
        <v>2769228</v>
      </c>
      <c r="N26" s="5">
        <v>7630844</v>
      </c>
      <c r="O26" s="6">
        <v>0</v>
      </c>
      <c r="P26" s="6">
        <v>0</v>
      </c>
      <c r="Q26" s="6">
        <v>0</v>
      </c>
      <c r="R26" s="5">
        <v>30687056</v>
      </c>
      <c r="S26" s="26">
        <f t="shared" si="0"/>
        <v>19.914567343199916</v>
      </c>
    </row>
    <row r="27" spans="1:19" ht="16.5" customHeight="1" x14ac:dyDescent="0.25">
      <c r="A27" s="4" t="s">
        <v>118</v>
      </c>
      <c r="B27" s="4" t="s">
        <v>13</v>
      </c>
      <c r="C27" s="4" t="s">
        <v>119</v>
      </c>
      <c r="D27" s="5">
        <v>58598600</v>
      </c>
      <c r="E27" s="5">
        <v>58598600</v>
      </c>
      <c r="F27" s="5">
        <v>7827800</v>
      </c>
      <c r="G27" s="5">
        <v>3784400</v>
      </c>
      <c r="H27" s="5">
        <v>11612200</v>
      </c>
      <c r="I27" s="5">
        <v>7827800</v>
      </c>
      <c r="J27" s="5">
        <v>3784400</v>
      </c>
      <c r="K27" s="5">
        <v>11612200</v>
      </c>
      <c r="L27" s="5">
        <v>7827800</v>
      </c>
      <c r="M27" s="5">
        <v>3784400</v>
      </c>
      <c r="N27" s="5">
        <v>11612200</v>
      </c>
      <c r="O27" s="5">
        <v>3784900</v>
      </c>
      <c r="P27" s="5">
        <v>4042900</v>
      </c>
      <c r="Q27" s="5">
        <v>7827800</v>
      </c>
      <c r="R27" s="5">
        <v>46986400</v>
      </c>
      <c r="S27" s="26">
        <f t="shared" si="0"/>
        <v>19.816514387715749</v>
      </c>
    </row>
    <row r="28" spans="1:19" s="14" customFormat="1" ht="22.5" x14ac:dyDescent="0.25">
      <c r="A28" s="11" t="s">
        <v>120</v>
      </c>
      <c r="B28" s="11" t="s">
        <v>7</v>
      </c>
      <c r="C28" s="11" t="s">
        <v>22</v>
      </c>
      <c r="D28" s="12">
        <v>304305900</v>
      </c>
      <c r="E28" s="12">
        <v>304305900</v>
      </c>
      <c r="F28" s="12">
        <v>41969533</v>
      </c>
      <c r="G28" s="12">
        <v>21489130</v>
      </c>
      <c r="H28" s="12">
        <v>63458663</v>
      </c>
      <c r="I28" s="12">
        <v>41969533</v>
      </c>
      <c r="J28" s="12">
        <v>21489130</v>
      </c>
      <c r="K28" s="12">
        <v>63458663</v>
      </c>
      <c r="L28" s="12">
        <v>41969533</v>
      </c>
      <c r="M28" s="12">
        <v>21489130</v>
      </c>
      <c r="N28" s="12">
        <v>63458663</v>
      </c>
      <c r="O28" s="12">
        <v>16252511</v>
      </c>
      <c r="P28" s="12">
        <v>16575910</v>
      </c>
      <c r="Q28" s="12">
        <v>32828421</v>
      </c>
      <c r="R28" s="12">
        <v>240847237</v>
      </c>
      <c r="S28" s="25">
        <f t="shared" si="0"/>
        <v>20.853576286230403</v>
      </c>
    </row>
    <row r="29" spans="1:19" ht="16.5" customHeight="1" x14ac:dyDescent="0.25">
      <c r="A29" s="4" t="s">
        <v>121</v>
      </c>
      <c r="B29" s="4" t="s">
        <v>13</v>
      </c>
      <c r="C29" s="4" t="s">
        <v>122</v>
      </c>
      <c r="D29" s="5">
        <v>116183300</v>
      </c>
      <c r="E29" s="5">
        <v>116183300</v>
      </c>
      <c r="F29" s="5">
        <v>17659900</v>
      </c>
      <c r="G29" s="5">
        <v>9280600</v>
      </c>
      <c r="H29" s="5">
        <v>26940500</v>
      </c>
      <c r="I29" s="5">
        <v>17659900</v>
      </c>
      <c r="J29" s="5">
        <v>9280600</v>
      </c>
      <c r="K29" s="5">
        <v>26940500</v>
      </c>
      <c r="L29" s="5">
        <v>17659900</v>
      </c>
      <c r="M29" s="5">
        <v>9280600</v>
      </c>
      <c r="N29" s="5">
        <v>26940500</v>
      </c>
      <c r="O29" s="5">
        <v>8810500</v>
      </c>
      <c r="P29" s="5">
        <v>8849400</v>
      </c>
      <c r="Q29" s="5">
        <v>17659900</v>
      </c>
      <c r="R29" s="5">
        <v>89242800</v>
      </c>
      <c r="S29" s="26">
        <f t="shared" si="0"/>
        <v>23.187928041293372</v>
      </c>
    </row>
    <row r="30" spans="1:19" ht="16.5" customHeight="1" x14ac:dyDescent="0.25">
      <c r="A30" s="4" t="s">
        <v>123</v>
      </c>
      <c r="B30" s="4" t="s">
        <v>13</v>
      </c>
      <c r="C30" s="4" t="s">
        <v>116</v>
      </c>
      <c r="D30" s="5">
        <v>22721800</v>
      </c>
      <c r="E30" s="5">
        <v>22721800</v>
      </c>
      <c r="F30" s="5">
        <v>3447800</v>
      </c>
      <c r="G30" s="5">
        <v>1795700</v>
      </c>
      <c r="H30" s="5">
        <v>5243500</v>
      </c>
      <c r="I30" s="5">
        <v>3447800</v>
      </c>
      <c r="J30" s="5">
        <v>1795700</v>
      </c>
      <c r="K30" s="5">
        <v>5243500</v>
      </c>
      <c r="L30" s="5">
        <v>3447800</v>
      </c>
      <c r="M30" s="5">
        <v>1795700</v>
      </c>
      <c r="N30" s="5">
        <v>5243500</v>
      </c>
      <c r="O30" s="5">
        <v>1723800</v>
      </c>
      <c r="P30" s="5">
        <v>1724000</v>
      </c>
      <c r="Q30" s="5">
        <v>3447800</v>
      </c>
      <c r="R30" s="5">
        <v>17478300</v>
      </c>
      <c r="S30" s="26">
        <f t="shared" si="0"/>
        <v>23.076956931229038</v>
      </c>
    </row>
    <row r="31" spans="1:19" ht="16.5" customHeight="1" x14ac:dyDescent="0.25">
      <c r="A31" s="4" t="s">
        <v>124</v>
      </c>
      <c r="B31" s="4" t="s">
        <v>13</v>
      </c>
      <c r="C31" s="4" t="s">
        <v>23</v>
      </c>
      <c r="D31" s="5">
        <v>79916600</v>
      </c>
      <c r="E31" s="5">
        <v>79916600</v>
      </c>
      <c r="F31" s="5">
        <v>10194233</v>
      </c>
      <c r="G31" s="5">
        <v>5211130</v>
      </c>
      <c r="H31" s="5">
        <v>15405363</v>
      </c>
      <c r="I31" s="5">
        <v>10194233</v>
      </c>
      <c r="J31" s="5">
        <v>5211130</v>
      </c>
      <c r="K31" s="5">
        <v>15405363</v>
      </c>
      <c r="L31" s="5">
        <v>10194233</v>
      </c>
      <c r="M31" s="5">
        <v>5211130</v>
      </c>
      <c r="N31" s="5">
        <v>15405363</v>
      </c>
      <c r="O31" s="5">
        <v>557711</v>
      </c>
      <c r="P31" s="5">
        <v>495410</v>
      </c>
      <c r="Q31" s="5">
        <v>1053121</v>
      </c>
      <c r="R31" s="5">
        <v>64511237</v>
      </c>
      <c r="S31" s="26">
        <f t="shared" si="0"/>
        <v>19.276799813805891</v>
      </c>
    </row>
    <row r="32" spans="1:19" ht="16.5" customHeight="1" x14ac:dyDescent="0.25">
      <c r="A32" s="4" t="s">
        <v>125</v>
      </c>
      <c r="B32" s="4" t="s">
        <v>13</v>
      </c>
      <c r="C32" s="4" t="s">
        <v>126</v>
      </c>
      <c r="D32" s="5">
        <v>12236000</v>
      </c>
      <c r="E32" s="5">
        <v>12236000</v>
      </c>
      <c r="F32" s="5">
        <v>881200</v>
      </c>
      <c r="G32" s="5">
        <v>470400</v>
      </c>
      <c r="H32" s="5">
        <v>1351600</v>
      </c>
      <c r="I32" s="5">
        <v>881200</v>
      </c>
      <c r="J32" s="5">
        <v>470400</v>
      </c>
      <c r="K32" s="5">
        <v>1351600</v>
      </c>
      <c r="L32" s="5">
        <v>881200</v>
      </c>
      <c r="M32" s="5">
        <v>470400</v>
      </c>
      <c r="N32" s="5">
        <v>1351600</v>
      </c>
      <c r="O32" s="5">
        <v>428600</v>
      </c>
      <c r="P32" s="5">
        <v>452600</v>
      </c>
      <c r="Q32" s="5">
        <v>881200</v>
      </c>
      <c r="R32" s="5">
        <v>10884400</v>
      </c>
      <c r="S32" s="26">
        <f t="shared" si="0"/>
        <v>11.046093494606081</v>
      </c>
    </row>
    <row r="33" spans="1:19" ht="16.5" customHeight="1" x14ac:dyDescent="0.25">
      <c r="A33" s="4" t="s">
        <v>127</v>
      </c>
      <c r="B33" s="4" t="s">
        <v>13</v>
      </c>
      <c r="C33" s="4" t="s">
        <v>128</v>
      </c>
      <c r="D33" s="5">
        <v>43948900</v>
      </c>
      <c r="E33" s="5">
        <v>43948900</v>
      </c>
      <c r="F33" s="5">
        <v>5871100</v>
      </c>
      <c r="G33" s="5">
        <v>2838700</v>
      </c>
      <c r="H33" s="5">
        <v>8709800</v>
      </c>
      <c r="I33" s="5">
        <v>5871100</v>
      </c>
      <c r="J33" s="5">
        <v>2838700</v>
      </c>
      <c r="K33" s="5">
        <v>8709800</v>
      </c>
      <c r="L33" s="5">
        <v>5871100</v>
      </c>
      <c r="M33" s="5">
        <v>2838700</v>
      </c>
      <c r="N33" s="5">
        <v>8709800</v>
      </c>
      <c r="O33" s="5">
        <v>2838800</v>
      </c>
      <c r="P33" s="5">
        <v>3032300</v>
      </c>
      <c r="Q33" s="5">
        <v>5871100</v>
      </c>
      <c r="R33" s="5">
        <v>35239100</v>
      </c>
      <c r="S33" s="26">
        <f t="shared" si="0"/>
        <v>19.818015923037891</v>
      </c>
    </row>
    <row r="34" spans="1:19" ht="16.5" customHeight="1" x14ac:dyDescent="0.25">
      <c r="A34" s="4" t="s">
        <v>129</v>
      </c>
      <c r="B34" s="4" t="s">
        <v>13</v>
      </c>
      <c r="C34" s="4" t="s">
        <v>130</v>
      </c>
      <c r="D34" s="5">
        <v>29299300</v>
      </c>
      <c r="E34" s="5">
        <v>29299300</v>
      </c>
      <c r="F34" s="5">
        <v>3915300</v>
      </c>
      <c r="G34" s="5">
        <v>1892600</v>
      </c>
      <c r="H34" s="5">
        <v>5807900</v>
      </c>
      <c r="I34" s="5">
        <v>3915300</v>
      </c>
      <c r="J34" s="5">
        <v>1892600</v>
      </c>
      <c r="K34" s="5">
        <v>5807900</v>
      </c>
      <c r="L34" s="5">
        <v>3915300</v>
      </c>
      <c r="M34" s="5">
        <v>1892600</v>
      </c>
      <c r="N34" s="5">
        <v>5807900</v>
      </c>
      <c r="O34" s="5">
        <v>1893100</v>
      </c>
      <c r="P34" s="5">
        <v>2022200</v>
      </c>
      <c r="Q34" s="5">
        <v>3915300</v>
      </c>
      <c r="R34" s="5">
        <v>23491400</v>
      </c>
      <c r="S34" s="26">
        <f t="shared" si="0"/>
        <v>19.822657879198481</v>
      </c>
    </row>
    <row r="35" spans="1:19" s="14" customFormat="1" ht="16.5" customHeight="1" x14ac:dyDescent="0.25">
      <c r="A35" s="11" t="s">
        <v>131</v>
      </c>
      <c r="B35" s="11" t="s">
        <v>7</v>
      </c>
      <c r="C35" s="11" t="s">
        <v>24</v>
      </c>
      <c r="D35" s="12">
        <v>371961600</v>
      </c>
      <c r="E35" s="12">
        <v>371961600</v>
      </c>
      <c r="F35" s="12">
        <v>20716765</v>
      </c>
      <c r="G35" s="12">
        <v>11181510</v>
      </c>
      <c r="H35" s="12">
        <v>31898275</v>
      </c>
      <c r="I35" s="12">
        <v>2716765</v>
      </c>
      <c r="J35" s="12">
        <v>1997960</v>
      </c>
      <c r="K35" s="12">
        <v>4714725</v>
      </c>
      <c r="L35" s="12">
        <v>2716765</v>
      </c>
      <c r="M35" s="12">
        <v>1997960</v>
      </c>
      <c r="N35" s="12">
        <v>4714725</v>
      </c>
      <c r="O35" s="12">
        <v>2716765</v>
      </c>
      <c r="P35" s="12">
        <v>1997960</v>
      </c>
      <c r="Q35" s="12">
        <v>4714725</v>
      </c>
      <c r="R35" s="12">
        <v>367246875</v>
      </c>
      <c r="S35" s="25">
        <f t="shared" si="0"/>
        <v>1.2675300353584886</v>
      </c>
    </row>
    <row r="36" spans="1:19" s="14" customFormat="1" ht="16.5" customHeight="1" x14ac:dyDescent="0.25">
      <c r="A36" s="11" t="s">
        <v>132</v>
      </c>
      <c r="B36" s="11" t="s">
        <v>7</v>
      </c>
      <c r="C36" s="11" t="s">
        <v>25</v>
      </c>
      <c r="D36" s="12">
        <v>80492600</v>
      </c>
      <c r="E36" s="12">
        <v>80492600</v>
      </c>
      <c r="F36" s="12">
        <v>10200000</v>
      </c>
      <c r="G36" s="13">
        <v>0</v>
      </c>
      <c r="H36" s="12">
        <v>10200000</v>
      </c>
      <c r="I36" s="13">
        <v>0</v>
      </c>
      <c r="J36" s="12">
        <v>578600</v>
      </c>
      <c r="K36" s="12">
        <v>578600</v>
      </c>
      <c r="L36" s="13">
        <v>0</v>
      </c>
      <c r="M36" s="12">
        <v>578600</v>
      </c>
      <c r="N36" s="12">
        <v>578600</v>
      </c>
      <c r="O36" s="13">
        <v>0</v>
      </c>
      <c r="P36" s="12">
        <v>578600</v>
      </c>
      <c r="Q36" s="12">
        <v>578600</v>
      </c>
      <c r="R36" s="12">
        <v>79914000</v>
      </c>
      <c r="S36" s="25">
        <f t="shared" si="0"/>
        <v>0.71882384219170459</v>
      </c>
    </row>
    <row r="37" spans="1:19" ht="16.5" customHeight="1" x14ac:dyDescent="0.25">
      <c r="A37" s="4" t="s">
        <v>133</v>
      </c>
      <c r="B37" s="4" t="s">
        <v>13</v>
      </c>
      <c r="C37" s="4" t="s">
        <v>134</v>
      </c>
      <c r="D37" s="5">
        <v>4969900</v>
      </c>
      <c r="E37" s="5">
        <v>4969900</v>
      </c>
      <c r="F37" s="5">
        <v>4800000</v>
      </c>
      <c r="G37" s="6">
        <v>0</v>
      </c>
      <c r="H37" s="5">
        <v>4800000</v>
      </c>
      <c r="I37" s="6">
        <v>0</v>
      </c>
      <c r="J37" s="5">
        <v>396400</v>
      </c>
      <c r="K37" s="5">
        <v>396400</v>
      </c>
      <c r="L37" s="6">
        <v>0</v>
      </c>
      <c r="M37" s="5">
        <v>396400</v>
      </c>
      <c r="N37" s="5">
        <v>396400</v>
      </c>
      <c r="O37" s="6">
        <v>0</v>
      </c>
      <c r="P37" s="5">
        <v>396400</v>
      </c>
      <c r="Q37" s="5">
        <v>396400</v>
      </c>
      <c r="R37" s="5">
        <v>4573500</v>
      </c>
      <c r="S37" s="26">
        <f t="shared" si="0"/>
        <v>7.9760156139962568</v>
      </c>
    </row>
    <row r="38" spans="1:19" ht="16.5" customHeight="1" x14ac:dyDescent="0.25">
      <c r="A38" s="4" t="s">
        <v>135</v>
      </c>
      <c r="B38" s="4" t="s">
        <v>13</v>
      </c>
      <c r="C38" s="4" t="s">
        <v>136</v>
      </c>
      <c r="D38" s="5">
        <v>18688000</v>
      </c>
      <c r="E38" s="5">
        <v>18688000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5">
        <v>18688000</v>
      </c>
      <c r="S38" s="26">
        <f t="shared" si="0"/>
        <v>0</v>
      </c>
    </row>
    <row r="39" spans="1:19" ht="16.5" customHeight="1" x14ac:dyDescent="0.25">
      <c r="A39" s="4" t="s">
        <v>137</v>
      </c>
      <c r="B39" s="4" t="s">
        <v>13</v>
      </c>
      <c r="C39" s="4" t="s">
        <v>138</v>
      </c>
      <c r="D39" s="5">
        <v>3106200</v>
      </c>
      <c r="E39" s="5">
        <v>3106200</v>
      </c>
      <c r="F39" s="5">
        <v>3000000</v>
      </c>
      <c r="G39" s="6">
        <v>0</v>
      </c>
      <c r="H39" s="5">
        <v>3000000</v>
      </c>
      <c r="I39" s="6">
        <v>0</v>
      </c>
      <c r="J39" s="5">
        <v>125000</v>
      </c>
      <c r="K39" s="5">
        <v>125000</v>
      </c>
      <c r="L39" s="6">
        <v>0</v>
      </c>
      <c r="M39" s="5">
        <v>125000</v>
      </c>
      <c r="N39" s="5">
        <v>125000</v>
      </c>
      <c r="O39" s="6">
        <v>0</v>
      </c>
      <c r="P39" s="5">
        <v>125000</v>
      </c>
      <c r="Q39" s="5">
        <v>125000</v>
      </c>
      <c r="R39" s="5">
        <v>2981200</v>
      </c>
      <c r="S39" s="26">
        <f t="shared" si="0"/>
        <v>4.0242096452256781</v>
      </c>
    </row>
    <row r="40" spans="1:19" ht="16.5" customHeight="1" x14ac:dyDescent="0.25">
      <c r="A40" s="4" t="s">
        <v>139</v>
      </c>
      <c r="B40" s="4" t="s">
        <v>13</v>
      </c>
      <c r="C40" s="4" t="s">
        <v>26</v>
      </c>
      <c r="D40" s="5">
        <v>24997000</v>
      </c>
      <c r="E40" s="5">
        <v>24997000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5">
        <v>24997000</v>
      </c>
      <c r="S40" s="26">
        <f t="shared" ref="S40:S71" si="1">K40/E40*100</f>
        <v>0</v>
      </c>
    </row>
    <row r="41" spans="1:19" ht="16.5" customHeight="1" x14ac:dyDescent="0.25">
      <c r="A41" s="4" t="s">
        <v>140</v>
      </c>
      <c r="B41" s="4" t="s">
        <v>13</v>
      </c>
      <c r="C41" s="4" t="s">
        <v>141</v>
      </c>
      <c r="D41" s="5">
        <v>14831700</v>
      </c>
      <c r="E41" s="5">
        <v>14831700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5">
        <v>14831700</v>
      </c>
      <c r="S41" s="26">
        <f t="shared" si="1"/>
        <v>0</v>
      </c>
    </row>
    <row r="42" spans="1:19" ht="16.5" customHeight="1" x14ac:dyDescent="0.25">
      <c r="A42" s="4" t="s">
        <v>142</v>
      </c>
      <c r="B42" s="4" t="s">
        <v>13</v>
      </c>
      <c r="C42" s="4" t="s">
        <v>143</v>
      </c>
      <c r="D42" s="5">
        <v>4555800</v>
      </c>
      <c r="E42" s="5">
        <v>4555800</v>
      </c>
      <c r="F42" s="5">
        <v>2400000</v>
      </c>
      <c r="G42" s="6">
        <v>0</v>
      </c>
      <c r="H42" s="5">
        <v>2400000</v>
      </c>
      <c r="I42" s="6">
        <v>0</v>
      </c>
      <c r="J42" s="5">
        <v>57200</v>
      </c>
      <c r="K42" s="5">
        <v>57200</v>
      </c>
      <c r="L42" s="6">
        <v>0</v>
      </c>
      <c r="M42" s="5">
        <v>57200</v>
      </c>
      <c r="N42" s="5">
        <v>57200</v>
      </c>
      <c r="O42" s="6">
        <v>0</v>
      </c>
      <c r="P42" s="5">
        <v>57200</v>
      </c>
      <c r="Q42" s="5">
        <v>57200</v>
      </c>
      <c r="R42" s="5">
        <v>4498600</v>
      </c>
      <c r="S42" s="26">
        <f t="shared" si="1"/>
        <v>1.2555423855305325</v>
      </c>
    </row>
    <row r="43" spans="1:19" ht="16.5" customHeight="1" x14ac:dyDescent="0.25">
      <c r="A43" s="4" t="s">
        <v>144</v>
      </c>
      <c r="B43" s="4" t="s">
        <v>13</v>
      </c>
      <c r="C43" s="4" t="s">
        <v>145</v>
      </c>
      <c r="D43" s="5">
        <v>9344000</v>
      </c>
      <c r="E43" s="5">
        <v>9344000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5">
        <v>9344000</v>
      </c>
      <c r="S43" s="26">
        <f t="shared" si="1"/>
        <v>0</v>
      </c>
    </row>
    <row r="44" spans="1:19" s="14" customFormat="1" ht="16.5" customHeight="1" x14ac:dyDescent="0.25">
      <c r="A44" s="11" t="s">
        <v>146</v>
      </c>
      <c r="B44" s="11" t="s">
        <v>7</v>
      </c>
      <c r="C44" s="11" t="s">
        <v>27</v>
      </c>
      <c r="D44" s="12">
        <v>289491400</v>
      </c>
      <c r="E44" s="12">
        <v>289491400</v>
      </c>
      <c r="F44" s="12">
        <v>10516765</v>
      </c>
      <c r="G44" s="12">
        <v>11181510</v>
      </c>
      <c r="H44" s="12">
        <v>21698275</v>
      </c>
      <c r="I44" s="12">
        <v>2716765</v>
      </c>
      <c r="J44" s="12">
        <v>1419360</v>
      </c>
      <c r="K44" s="12">
        <v>4136125</v>
      </c>
      <c r="L44" s="12">
        <v>2716765</v>
      </c>
      <c r="M44" s="12">
        <v>1419360</v>
      </c>
      <c r="N44" s="12">
        <v>4136125</v>
      </c>
      <c r="O44" s="12">
        <v>2716765</v>
      </c>
      <c r="P44" s="12">
        <v>1419360</v>
      </c>
      <c r="Q44" s="12">
        <v>4136125</v>
      </c>
      <c r="R44" s="12">
        <v>285355275</v>
      </c>
      <c r="S44" s="25">
        <f t="shared" si="1"/>
        <v>1.4287557419667734</v>
      </c>
    </row>
    <row r="45" spans="1:19" ht="16.5" customHeight="1" x14ac:dyDescent="0.25">
      <c r="A45" s="4" t="s">
        <v>147</v>
      </c>
      <c r="B45" s="4" t="s">
        <v>13</v>
      </c>
      <c r="C45" s="4" t="s">
        <v>148</v>
      </c>
      <c r="D45" s="5">
        <v>2609200</v>
      </c>
      <c r="E45" s="5">
        <v>2609200</v>
      </c>
      <c r="F45" s="5">
        <v>2520000</v>
      </c>
      <c r="G45" s="6">
        <v>0</v>
      </c>
      <c r="H45" s="5">
        <v>2520000</v>
      </c>
      <c r="I45" s="6">
        <v>0</v>
      </c>
      <c r="J45" s="5">
        <v>207850</v>
      </c>
      <c r="K45" s="5">
        <v>207850</v>
      </c>
      <c r="L45" s="6">
        <v>0</v>
      </c>
      <c r="M45" s="5">
        <v>207850</v>
      </c>
      <c r="N45" s="5">
        <v>207850</v>
      </c>
      <c r="O45" s="6">
        <v>0</v>
      </c>
      <c r="P45" s="5">
        <v>207850</v>
      </c>
      <c r="Q45" s="5">
        <v>207850</v>
      </c>
      <c r="R45" s="5">
        <v>2401350</v>
      </c>
      <c r="S45" s="26">
        <f t="shared" si="1"/>
        <v>7.9660432316418825</v>
      </c>
    </row>
    <row r="46" spans="1:19" ht="16.5" customHeight="1" x14ac:dyDescent="0.25">
      <c r="A46" s="4" t="s">
        <v>149</v>
      </c>
      <c r="B46" s="4" t="s">
        <v>13</v>
      </c>
      <c r="C46" s="4" t="s">
        <v>150</v>
      </c>
      <c r="D46" s="5">
        <v>4969900</v>
      </c>
      <c r="E46" s="5">
        <v>4969900</v>
      </c>
      <c r="F46" s="5">
        <v>4800000</v>
      </c>
      <c r="G46" s="6">
        <v>0</v>
      </c>
      <c r="H46" s="5">
        <v>4800000</v>
      </c>
      <c r="I46" s="6">
        <v>0</v>
      </c>
      <c r="J46" s="5">
        <v>30000</v>
      </c>
      <c r="K46" s="5">
        <v>30000</v>
      </c>
      <c r="L46" s="6">
        <v>0</v>
      </c>
      <c r="M46" s="5">
        <v>30000</v>
      </c>
      <c r="N46" s="5">
        <v>30000</v>
      </c>
      <c r="O46" s="6">
        <v>0</v>
      </c>
      <c r="P46" s="5">
        <v>30000</v>
      </c>
      <c r="Q46" s="5">
        <v>30000</v>
      </c>
      <c r="R46" s="5">
        <v>4939900</v>
      </c>
      <c r="S46" s="26">
        <f t="shared" si="1"/>
        <v>0.60363387593311735</v>
      </c>
    </row>
    <row r="47" spans="1:19" ht="16.5" customHeight="1" x14ac:dyDescent="0.25">
      <c r="A47" s="4" t="s">
        <v>151</v>
      </c>
      <c r="B47" s="4" t="s">
        <v>13</v>
      </c>
      <c r="C47" s="4" t="s">
        <v>152</v>
      </c>
      <c r="D47" s="5">
        <v>10283300</v>
      </c>
      <c r="E47" s="5">
        <v>10283300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5">
        <v>10283300</v>
      </c>
      <c r="S47" s="26">
        <f t="shared" si="1"/>
        <v>0</v>
      </c>
    </row>
    <row r="48" spans="1:19" ht="16.5" customHeight="1" x14ac:dyDescent="0.25">
      <c r="A48" s="4" t="s">
        <v>153</v>
      </c>
      <c r="B48" s="4" t="s">
        <v>13</v>
      </c>
      <c r="C48" s="4" t="s">
        <v>154</v>
      </c>
      <c r="D48" s="5">
        <v>25955500</v>
      </c>
      <c r="E48" s="5">
        <v>25955500</v>
      </c>
      <c r="F48" s="5">
        <v>2716765</v>
      </c>
      <c r="G48" s="5">
        <v>1181510</v>
      </c>
      <c r="H48" s="5">
        <v>3898275</v>
      </c>
      <c r="I48" s="5">
        <v>2716765</v>
      </c>
      <c r="J48" s="5">
        <v>1181510</v>
      </c>
      <c r="K48" s="5">
        <v>3898275</v>
      </c>
      <c r="L48" s="5">
        <v>2716765</v>
      </c>
      <c r="M48" s="5">
        <v>1181510</v>
      </c>
      <c r="N48" s="5">
        <v>3898275</v>
      </c>
      <c r="O48" s="5">
        <v>2716765</v>
      </c>
      <c r="P48" s="5">
        <v>1181510</v>
      </c>
      <c r="Q48" s="5">
        <v>3898275</v>
      </c>
      <c r="R48" s="5">
        <v>22057225</v>
      </c>
      <c r="S48" s="26">
        <f t="shared" si="1"/>
        <v>15.019071102463833</v>
      </c>
    </row>
    <row r="49" spans="1:19" ht="16.5" customHeight="1" x14ac:dyDescent="0.25">
      <c r="A49" s="4" t="s">
        <v>155</v>
      </c>
      <c r="B49" s="4" t="s">
        <v>13</v>
      </c>
      <c r="C49" s="4" t="s">
        <v>156</v>
      </c>
      <c r="D49" s="5">
        <v>17649700</v>
      </c>
      <c r="E49" s="5">
        <v>17649700</v>
      </c>
      <c r="F49" s="6">
        <v>0</v>
      </c>
      <c r="G49" s="5">
        <v>10000000</v>
      </c>
      <c r="H49" s="5">
        <v>10000000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5">
        <v>17649700</v>
      </c>
      <c r="S49" s="26">
        <f t="shared" si="1"/>
        <v>0</v>
      </c>
    </row>
    <row r="50" spans="1:19" ht="16.5" customHeight="1" x14ac:dyDescent="0.25">
      <c r="A50" s="4" t="s">
        <v>157</v>
      </c>
      <c r="B50" s="4" t="s">
        <v>13</v>
      </c>
      <c r="C50" s="4" t="s">
        <v>158</v>
      </c>
      <c r="D50" s="5">
        <v>497000</v>
      </c>
      <c r="E50" s="5">
        <v>497000</v>
      </c>
      <c r="F50" s="5">
        <v>480000</v>
      </c>
      <c r="G50" s="6">
        <v>0</v>
      </c>
      <c r="H50" s="5">
        <v>480000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5">
        <v>497000</v>
      </c>
      <c r="S50" s="26">
        <f t="shared" si="1"/>
        <v>0</v>
      </c>
    </row>
    <row r="51" spans="1:19" ht="16.5" customHeight="1" x14ac:dyDescent="0.25">
      <c r="A51" s="4" t="s">
        <v>159</v>
      </c>
      <c r="B51" s="4" t="s">
        <v>13</v>
      </c>
      <c r="C51" s="4" t="s">
        <v>160</v>
      </c>
      <c r="D51" s="5">
        <v>494400</v>
      </c>
      <c r="E51" s="5">
        <v>494400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5">
        <v>494400</v>
      </c>
      <c r="S51" s="26">
        <f t="shared" si="1"/>
        <v>0</v>
      </c>
    </row>
    <row r="52" spans="1:19" ht="16.5" customHeight="1" x14ac:dyDescent="0.25">
      <c r="A52" s="4" t="s">
        <v>161</v>
      </c>
      <c r="B52" s="4" t="s">
        <v>13</v>
      </c>
      <c r="C52" s="4" t="s">
        <v>162</v>
      </c>
      <c r="D52" s="5">
        <v>154000000</v>
      </c>
      <c r="E52" s="5">
        <v>154000000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5">
        <v>154000000</v>
      </c>
      <c r="S52" s="26">
        <f t="shared" si="1"/>
        <v>0</v>
      </c>
    </row>
    <row r="53" spans="1:19" ht="16.5" customHeight="1" x14ac:dyDescent="0.25">
      <c r="A53" s="4" t="s">
        <v>163</v>
      </c>
      <c r="B53" s="4" t="s">
        <v>13</v>
      </c>
      <c r="C53" s="4" t="s">
        <v>164</v>
      </c>
      <c r="D53" s="5">
        <v>31062000</v>
      </c>
      <c r="E53" s="5">
        <v>31062000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5">
        <v>31062000</v>
      </c>
      <c r="S53" s="26">
        <f t="shared" si="1"/>
        <v>0</v>
      </c>
    </row>
    <row r="54" spans="1:19" ht="16.5" customHeight="1" x14ac:dyDescent="0.25">
      <c r="A54" s="4" t="s">
        <v>165</v>
      </c>
      <c r="B54" s="4" t="s">
        <v>13</v>
      </c>
      <c r="C54" s="4" t="s">
        <v>166</v>
      </c>
      <c r="D54" s="5">
        <v>10354000</v>
      </c>
      <c r="E54" s="5">
        <v>10354000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5">
        <v>10354000</v>
      </c>
      <c r="S54" s="26">
        <f t="shared" si="1"/>
        <v>0</v>
      </c>
    </row>
    <row r="55" spans="1:19" ht="16.5" customHeight="1" x14ac:dyDescent="0.25">
      <c r="A55" s="4" t="s">
        <v>167</v>
      </c>
      <c r="B55" s="4" t="s">
        <v>13</v>
      </c>
      <c r="C55" s="4" t="s">
        <v>168</v>
      </c>
      <c r="D55" s="5">
        <v>21968500</v>
      </c>
      <c r="E55" s="5">
        <v>21968500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5">
        <v>21968500</v>
      </c>
      <c r="S55" s="26">
        <f t="shared" si="1"/>
        <v>0</v>
      </c>
    </row>
    <row r="56" spans="1:19" ht="16.5" customHeight="1" x14ac:dyDescent="0.25">
      <c r="A56" s="4" t="s">
        <v>169</v>
      </c>
      <c r="B56" s="4" t="s">
        <v>13</v>
      </c>
      <c r="C56" s="4" t="s">
        <v>28</v>
      </c>
      <c r="D56" s="5">
        <v>6212400</v>
      </c>
      <c r="E56" s="5">
        <v>6212400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5">
        <v>6212400</v>
      </c>
      <c r="S56" s="26">
        <f t="shared" si="1"/>
        <v>0</v>
      </c>
    </row>
    <row r="57" spans="1:19" ht="16.5" customHeight="1" x14ac:dyDescent="0.25">
      <c r="A57" s="4" t="s">
        <v>170</v>
      </c>
      <c r="B57" s="4" t="s">
        <v>13</v>
      </c>
      <c r="C57" s="4" t="s">
        <v>171</v>
      </c>
      <c r="D57" s="5">
        <v>3435500</v>
      </c>
      <c r="E57" s="5">
        <v>3435500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5">
        <v>3435500</v>
      </c>
      <c r="S57" s="26">
        <f t="shared" si="1"/>
        <v>0</v>
      </c>
    </row>
    <row r="58" spans="1:19" s="14" customFormat="1" ht="16.5" customHeight="1" x14ac:dyDescent="0.25">
      <c r="A58" s="11" t="s">
        <v>172</v>
      </c>
      <c r="B58" s="11" t="s">
        <v>7</v>
      </c>
      <c r="C58" s="11" t="s">
        <v>173</v>
      </c>
      <c r="D58" s="12">
        <v>1977600</v>
      </c>
      <c r="E58" s="12">
        <v>1977600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2">
        <v>1977600</v>
      </c>
      <c r="S58" s="25">
        <f t="shared" si="1"/>
        <v>0</v>
      </c>
    </row>
    <row r="59" spans="1:19" ht="16.5" customHeight="1" x14ac:dyDescent="0.25">
      <c r="A59" s="4" t="s">
        <v>174</v>
      </c>
      <c r="B59" s="4" t="s">
        <v>13</v>
      </c>
      <c r="C59" s="4" t="s">
        <v>175</v>
      </c>
      <c r="D59" s="5">
        <v>1977600</v>
      </c>
      <c r="E59" s="5">
        <v>1977600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5">
        <v>1977600</v>
      </c>
      <c r="S59" s="26">
        <f t="shared" si="1"/>
        <v>0</v>
      </c>
    </row>
    <row r="60" spans="1:19" s="14" customFormat="1" ht="16.5" customHeight="1" x14ac:dyDescent="0.25">
      <c r="A60" s="11" t="s">
        <v>176</v>
      </c>
      <c r="B60" s="11" t="s">
        <v>7</v>
      </c>
      <c r="C60" s="11" t="s">
        <v>177</v>
      </c>
      <c r="D60" s="12">
        <v>32038000</v>
      </c>
      <c r="E60" s="12">
        <v>32038000</v>
      </c>
      <c r="F60" s="12">
        <v>32038000</v>
      </c>
      <c r="G60" s="13">
        <v>0</v>
      </c>
      <c r="H60" s="12">
        <v>32038000</v>
      </c>
      <c r="I60" s="12">
        <v>5912512</v>
      </c>
      <c r="J60" s="12">
        <v>2956256</v>
      </c>
      <c r="K60" s="12">
        <v>8868768</v>
      </c>
      <c r="L60" s="12">
        <v>5912512</v>
      </c>
      <c r="M60" s="12">
        <v>2956256</v>
      </c>
      <c r="N60" s="12">
        <v>8868768</v>
      </c>
      <c r="O60" s="12">
        <v>5912512</v>
      </c>
      <c r="P60" s="12">
        <v>2956256</v>
      </c>
      <c r="Q60" s="12">
        <v>8868768</v>
      </c>
      <c r="R60" s="12">
        <v>23169232</v>
      </c>
      <c r="S60" s="25">
        <f t="shared" si="1"/>
        <v>27.68202759223422</v>
      </c>
    </row>
    <row r="61" spans="1:19" s="14" customFormat="1" ht="16.5" customHeight="1" x14ac:dyDescent="0.25">
      <c r="A61" s="11" t="s">
        <v>178</v>
      </c>
      <c r="B61" s="11" t="s">
        <v>7</v>
      </c>
      <c r="C61" s="11" t="s">
        <v>179</v>
      </c>
      <c r="D61" s="12">
        <v>32038000</v>
      </c>
      <c r="E61" s="12">
        <v>32038000</v>
      </c>
      <c r="F61" s="12">
        <v>32038000</v>
      </c>
      <c r="G61" s="13">
        <v>0</v>
      </c>
      <c r="H61" s="12">
        <v>32038000</v>
      </c>
      <c r="I61" s="12">
        <v>5912512</v>
      </c>
      <c r="J61" s="12">
        <v>2956256</v>
      </c>
      <c r="K61" s="12">
        <v>8868768</v>
      </c>
      <c r="L61" s="12">
        <v>5912512</v>
      </c>
      <c r="M61" s="12">
        <v>2956256</v>
      </c>
      <c r="N61" s="12">
        <v>8868768</v>
      </c>
      <c r="O61" s="12">
        <v>5912512</v>
      </c>
      <c r="P61" s="12">
        <v>2956256</v>
      </c>
      <c r="Q61" s="12">
        <v>8868768</v>
      </c>
      <c r="R61" s="12">
        <v>23169232</v>
      </c>
      <c r="S61" s="25">
        <f t="shared" si="1"/>
        <v>27.68202759223422</v>
      </c>
    </row>
    <row r="62" spans="1:19" ht="16.5" customHeight="1" x14ac:dyDescent="0.25">
      <c r="A62" s="4" t="s">
        <v>180</v>
      </c>
      <c r="B62" s="4" t="s">
        <v>13</v>
      </c>
      <c r="C62" s="4" t="s">
        <v>181</v>
      </c>
      <c r="D62" s="5">
        <v>32038000</v>
      </c>
      <c r="E62" s="5">
        <v>32038000</v>
      </c>
      <c r="F62" s="5">
        <v>32038000</v>
      </c>
      <c r="G62" s="6">
        <v>0</v>
      </c>
      <c r="H62" s="5">
        <v>32038000</v>
      </c>
      <c r="I62" s="5">
        <v>5912512</v>
      </c>
      <c r="J62" s="5">
        <v>2956256</v>
      </c>
      <c r="K62" s="5">
        <v>8868768</v>
      </c>
      <c r="L62" s="5">
        <v>5912512</v>
      </c>
      <c r="M62" s="5">
        <v>2956256</v>
      </c>
      <c r="N62" s="5">
        <v>8868768</v>
      </c>
      <c r="O62" s="5">
        <v>5912512</v>
      </c>
      <c r="P62" s="5">
        <v>2956256</v>
      </c>
      <c r="Q62" s="5">
        <v>8868768</v>
      </c>
      <c r="R62" s="5">
        <v>23169232</v>
      </c>
      <c r="S62" s="26">
        <f t="shared" si="1"/>
        <v>27.68202759223422</v>
      </c>
    </row>
    <row r="63" spans="1:19" s="14" customFormat="1" ht="16.5" customHeight="1" x14ac:dyDescent="0.25">
      <c r="A63" s="19" t="s">
        <v>182</v>
      </c>
      <c r="B63" s="19" t="s">
        <v>7</v>
      </c>
      <c r="C63" s="19" t="s">
        <v>29</v>
      </c>
      <c r="D63" s="20">
        <v>9310819284</v>
      </c>
      <c r="E63" s="20">
        <v>9310819284</v>
      </c>
      <c r="F63" s="20">
        <v>2833172717</v>
      </c>
      <c r="G63" s="20">
        <v>471451102</v>
      </c>
      <c r="H63" s="20">
        <v>3304623819</v>
      </c>
      <c r="I63" s="20">
        <v>1856864570</v>
      </c>
      <c r="J63" s="20">
        <v>910728281</v>
      </c>
      <c r="K63" s="20">
        <v>2767592851</v>
      </c>
      <c r="L63" s="20">
        <v>54564570</v>
      </c>
      <c r="M63" s="20">
        <v>260604573</v>
      </c>
      <c r="N63" s="20">
        <v>315169143</v>
      </c>
      <c r="O63" s="20">
        <v>54564570</v>
      </c>
      <c r="P63" s="20">
        <v>260604573</v>
      </c>
      <c r="Q63" s="20">
        <v>315169143</v>
      </c>
      <c r="R63" s="20">
        <v>6543226433</v>
      </c>
      <c r="S63" s="20">
        <f t="shared" si="1"/>
        <v>29.724482524925783</v>
      </c>
    </row>
    <row r="64" spans="1:19" s="14" customFormat="1" ht="16.5" customHeight="1" x14ac:dyDescent="0.25">
      <c r="A64" s="11" t="s">
        <v>183</v>
      </c>
      <c r="B64" s="11" t="s">
        <v>7</v>
      </c>
      <c r="C64" s="11" t="s">
        <v>30</v>
      </c>
      <c r="D64" s="12">
        <v>9310819284</v>
      </c>
      <c r="E64" s="12">
        <v>9310819284</v>
      </c>
      <c r="F64" s="12">
        <v>2833172717</v>
      </c>
      <c r="G64" s="12">
        <v>471451102</v>
      </c>
      <c r="H64" s="12">
        <v>3304623819</v>
      </c>
      <c r="I64" s="12">
        <v>1856864570</v>
      </c>
      <c r="J64" s="12">
        <v>910728281</v>
      </c>
      <c r="K64" s="12">
        <v>2767592851</v>
      </c>
      <c r="L64" s="12">
        <v>54564570</v>
      </c>
      <c r="M64" s="12">
        <v>260604573</v>
      </c>
      <c r="N64" s="12">
        <v>315169143</v>
      </c>
      <c r="O64" s="12">
        <v>54564570</v>
      </c>
      <c r="P64" s="12">
        <v>260604573</v>
      </c>
      <c r="Q64" s="12">
        <v>315169143</v>
      </c>
      <c r="R64" s="12">
        <v>6543226433</v>
      </c>
      <c r="S64" s="25">
        <f t="shared" si="1"/>
        <v>29.724482524925783</v>
      </c>
    </row>
    <row r="65" spans="1:19" s="14" customFormat="1" ht="16.5" customHeight="1" x14ac:dyDescent="0.25">
      <c r="A65" s="11" t="s">
        <v>184</v>
      </c>
      <c r="B65" s="11" t="s">
        <v>7</v>
      </c>
      <c r="C65" s="11" t="s">
        <v>31</v>
      </c>
      <c r="D65" s="12">
        <v>7633705689</v>
      </c>
      <c r="E65" s="12">
        <v>7633705689</v>
      </c>
      <c r="F65" s="12">
        <v>2577672717</v>
      </c>
      <c r="G65" s="12">
        <v>316229039</v>
      </c>
      <c r="H65" s="12">
        <v>2893901756</v>
      </c>
      <c r="I65" s="12">
        <v>1629364570</v>
      </c>
      <c r="J65" s="12">
        <v>866161281</v>
      </c>
      <c r="K65" s="12">
        <v>2495525851</v>
      </c>
      <c r="L65" s="12">
        <v>54564570</v>
      </c>
      <c r="M65" s="12">
        <v>235604573</v>
      </c>
      <c r="N65" s="12">
        <v>290169143</v>
      </c>
      <c r="O65" s="12">
        <v>54564570</v>
      </c>
      <c r="P65" s="12">
        <v>235604573</v>
      </c>
      <c r="Q65" s="12">
        <v>290169143</v>
      </c>
      <c r="R65" s="12">
        <v>5138179838</v>
      </c>
      <c r="S65" s="25">
        <f t="shared" si="1"/>
        <v>32.690883728933869</v>
      </c>
    </row>
    <row r="66" spans="1:19" s="14" customFormat="1" ht="22.5" x14ac:dyDescent="0.25">
      <c r="A66" s="11" t="s">
        <v>185</v>
      </c>
      <c r="B66" s="11" t="s">
        <v>7</v>
      </c>
      <c r="C66" s="11" t="s">
        <v>32</v>
      </c>
      <c r="D66" s="12">
        <v>1741514610</v>
      </c>
      <c r="E66" s="12">
        <v>1741514610</v>
      </c>
      <c r="F66" s="12">
        <v>520500000</v>
      </c>
      <c r="G66" s="12">
        <v>10000000</v>
      </c>
      <c r="H66" s="12">
        <v>530500000</v>
      </c>
      <c r="I66" s="12">
        <v>488000000</v>
      </c>
      <c r="J66" s="12">
        <v>24900666</v>
      </c>
      <c r="K66" s="12">
        <v>512900666</v>
      </c>
      <c r="L66" s="13">
        <v>0</v>
      </c>
      <c r="M66" s="12">
        <v>85000000</v>
      </c>
      <c r="N66" s="12">
        <v>85000000</v>
      </c>
      <c r="O66" s="13">
        <v>0</v>
      </c>
      <c r="P66" s="12">
        <v>85000000</v>
      </c>
      <c r="Q66" s="12">
        <v>85000000</v>
      </c>
      <c r="R66" s="12">
        <v>1228613944</v>
      </c>
      <c r="S66" s="25">
        <f t="shared" si="1"/>
        <v>29.451413330376823</v>
      </c>
    </row>
    <row r="67" spans="1:19" ht="16.5" customHeight="1" x14ac:dyDescent="0.25">
      <c r="A67" s="4" t="s">
        <v>186</v>
      </c>
      <c r="B67" s="4" t="s">
        <v>34</v>
      </c>
      <c r="C67" s="4" t="s">
        <v>33</v>
      </c>
      <c r="D67" s="5">
        <v>55956181</v>
      </c>
      <c r="E67" s="5">
        <v>55956181</v>
      </c>
      <c r="F67" s="5">
        <v>45000000</v>
      </c>
      <c r="G67" s="6">
        <v>0</v>
      </c>
      <c r="H67" s="5">
        <v>45000000</v>
      </c>
      <c r="I67" s="5">
        <v>45000000</v>
      </c>
      <c r="J67" s="6">
        <v>0</v>
      </c>
      <c r="K67" s="5">
        <v>45000000</v>
      </c>
      <c r="L67" s="6">
        <v>0</v>
      </c>
      <c r="M67" s="5">
        <v>10500000</v>
      </c>
      <c r="N67" s="5">
        <v>10500000</v>
      </c>
      <c r="O67" s="6">
        <v>0</v>
      </c>
      <c r="P67" s="5">
        <v>10500000</v>
      </c>
      <c r="Q67" s="5">
        <v>10500000</v>
      </c>
      <c r="R67" s="5">
        <v>10956181</v>
      </c>
      <c r="S67" s="26">
        <f t="shared" si="1"/>
        <v>80.420070125943738</v>
      </c>
    </row>
    <row r="68" spans="1:19" ht="16.5" customHeight="1" x14ac:dyDescent="0.25">
      <c r="A68" s="4" t="s">
        <v>186</v>
      </c>
      <c r="B68" s="4" t="s">
        <v>35</v>
      </c>
      <c r="C68" s="4" t="s">
        <v>33</v>
      </c>
      <c r="D68" s="5">
        <v>279478000</v>
      </c>
      <c r="E68" s="5">
        <v>279478000</v>
      </c>
      <c r="F68" s="5">
        <v>120000000</v>
      </c>
      <c r="G68" s="6">
        <v>0</v>
      </c>
      <c r="H68" s="5">
        <v>120000000</v>
      </c>
      <c r="I68" s="5">
        <v>110000000</v>
      </c>
      <c r="J68" s="5">
        <v>7533333</v>
      </c>
      <c r="K68" s="5">
        <v>117533333</v>
      </c>
      <c r="L68" s="6">
        <v>0</v>
      </c>
      <c r="M68" s="5">
        <v>22000000</v>
      </c>
      <c r="N68" s="5">
        <v>22000000</v>
      </c>
      <c r="O68" s="6">
        <v>0</v>
      </c>
      <c r="P68" s="5">
        <v>22000000</v>
      </c>
      <c r="Q68" s="5">
        <v>22000000</v>
      </c>
      <c r="R68" s="5">
        <v>161944667</v>
      </c>
      <c r="S68" s="26">
        <f t="shared" si="1"/>
        <v>42.054592132475541</v>
      </c>
    </row>
    <row r="69" spans="1:19" ht="16.5" customHeight="1" x14ac:dyDescent="0.25">
      <c r="A69" s="4" t="s">
        <v>187</v>
      </c>
      <c r="B69" s="4" t="s">
        <v>40</v>
      </c>
      <c r="C69" s="4" t="s">
        <v>36</v>
      </c>
      <c r="D69" s="5">
        <v>100000000</v>
      </c>
      <c r="E69" s="5">
        <v>100000000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5">
        <v>100000000</v>
      </c>
      <c r="S69" s="26">
        <f t="shared" si="1"/>
        <v>0</v>
      </c>
    </row>
    <row r="70" spans="1:19" ht="16.5" customHeight="1" x14ac:dyDescent="0.25">
      <c r="A70" s="4" t="s">
        <v>188</v>
      </c>
      <c r="B70" s="4" t="s">
        <v>37</v>
      </c>
      <c r="C70" s="4" t="s">
        <v>36</v>
      </c>
      <c r="D70" s="5">
        <v>659223209</v>
      </c>
      <c r="E70" s="5">
        <v>659223209</v>
      </c>
      <c r="F70" s="5">
        <v>112000000</v>
      </c>
      <c r="G70" s="5">
        <v>10000000</v>
      </c>
      <c r="H70" s="5">
        <v>122000000</v>
      </c>
      <c r="I70" s="5">
        <v>102000000</v>
      </c>
      <c r="J70" s="5">
        <v>7533333</v>
      </c>
      <c r="K70" s="5">
        <v>109533333</v>
      </c>
      <c r="L70" s="6">
        <v>0</v>
      </c>
      <c r="M70" s="5">
        <v>14700000</v>
      </c>
      <c r="N70" s="5">
        <v>14700000</v>
      </c>
      <c r="O70" s="6">
        <v>0</v>
      </c>
      <c r="P70" s="5">
        <v>14700000</v>
      </c>
      <c r="Q70" s="5">
        <v>14700000</v>
      </c>
      <c r="R70" s="5">
        <v>549689876</v>
      </c>
      <c r="S70" s="26">
        <f t="shared" si="1"/>
        <v>16.615515276859739</v>
      </c>
    </row>
    <row r="71" spans="1:19" ht="16.5" customHeight="1" x14ac:dyDescent="0.25">
      <c r="A71" s="4" t="s">
        <v>188</v>
      </c>
      <c r="B71" s="4" t="s">
        <v>34</v>
      </c>
      <c r="C71" s="4" t="s">
        <v>36</v>
      </c>
      <c r="D71" s="5">
        <v>255613888</v>
      </c>
      <c r="E71" s="5">
        <v>255613888</v>
      </c>
      <c r="F71" s="5">
        <v>243500000</v>
      </c>
      <c r="G71" s="6">
        <v>0</v>
      </c>
      <c r="H71" s="5">
        <v>243500000</v>
      </c>
      <c r="I71" s="5">
        <v>231000000</v>
      </c>
      <c r="J71" s="5">
        <v>9834000</v>
      </c>
      <c r="K71" s="5">
        <v>240834000</v>
      </c>
      <c r="L71" s="6">
        <v>0</v>
      </c>
      <c r="M71" s="5">
        <v>37800000</v>
      </c>
      <c r="N71" s="5">
        <v>37800000</v>
      </c>
      <c r="O71" s="6">
        <v>0</v>
      </c>
      <c r="P71" s="5">
        <v>37800000</v>
      </c>
      <c r="Q71" s="5">
        <v>37800000</v>
      </c>
      <c r="R71" s="5">
        <v>14779888</v>
      </c>
      <c r="S71" s="26">
        <f t="shared" si="1"/>
        <v>94.217885375617769</v>
      </c>
    </row>
    <row r="72" spans="1:19" ht="16.5" customHeight="1" x14ac:dyDescent="0.25">
      <c r="A72" s="4" t="s">
        <v>189</v>
      </c>
      <c r="B72" s="4" t="s">
        <v>37</v>
      </c>
      <c r="C72" s="4" t="s">
        <v>36</v>
      </c>
      <c r="D72" s="5">
        <v>100000000</v>
      </c>
      <c r="E72" s="5">
        <v>100000000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5">
        <v>100000000</v>
      </c>
      <c r="S72" s="26">
        <f t="shared" ref="S72:S103" si="2">K72/E72*100</f>
        <v>0</v>
      </c>
    </row>
    <row r="73" spans="1:19" ht="16.5" customHeight="1" x14ac:dyDescent="0.25">
      <c r="A73" s="4" t="s">
        <v>190</v>
      </c>
      <c r="B73" s="4" t="s">
        <v>37</v>
      </c>
      <c r="C73" s="4" t="s">
        <v>191</v>
      </c>
      <c r="D73" s="5">
        <v>291243332</v>
      </c>
      <c r="E73" s="5">
        <v>291243332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5">
        <v>291243332</v>
      </c>
      <c r="S73" s="26">
        <f t="shared" si="2"/>
        <v>0</v>
      </c>
    </row>
    <row r="74" spans="1:19" s="14" customFormat="1" ht="16.5" customHeight="1" x14ac:dyDescent="0.25">
      <c r="A74" s="11" t="s">
        <v>192</v>
      </c>
      <c r="B74" s="11" t="s">
        <v>7</v>
      </c>
      <c r="C74" s="11" t="s">
        <v>38</v>
      </c>
      <c r="D74" s="12">
        <v>2187917322</v>
      </c>
      <c r="E74" s="12">
        <v>2187917322</v>
      </c>
      <c r="F74" s="12">
        <v>750700000</v>
      </c>
      <c r="G74" s="12">
        <v>17500000</v>
      </c>
      <c r="H74" s="12">
        <v>768200000</v>
      </c>
      <c r="I74" s="12">
        <v>667200000</v>
      </c>
      <c r="J74" s="12">
        <v>33040000</v>
      </c>
      <c r="K74" s="12">
        <v>700240000</v>
      </c>
      <c r="L74" s="13">
        <v>0</v>
      </c>
      <c r="M74" s="12">
        <v>61100000</v>
      </c>
      <c r="N74" s="12">
        <v>61100000</v>
      </c>
      <c r="O74" s="13">
        <v>0</v>
      </c>
      <c r="P74" s="12">
        <v>61100000</v>
      </c>
      <c r="Q74" s="12">
        <v>61100000</v>
      </c>
      <c r="R74" s="12">
        <v>1487677322</v>
      </c>
      <c r="S74" s="25">
        <f t="shared" si="2"/>
        <v>32.004865675632693</v>
      </c>
    </row>
    <row r="75" spans="1:19" ht="16.5" customHeight="1" x14ac:dyDescent="0.25">
      <c r="A75" s="4" t="s">
        <v>193</v>
      </c>
      <c r="B75" s="4" t="s">
        <v>34</v>
      </c>
      <c r="C75" s="4" t="s">
        <v>39</v>
      </c>
      <c r="D75" s="5">
        <v>175433366</v>
      </c>
      <c r="E75" s="5">
        <v>175433366</v>
      </c>
      <c r="F75" s="5">
        <v>59400000</v>
      </c>
      <c r="G75" s="6">
        <v>0</v>
      </c>
      <c r="H75" s="5">
        <v>59400000</v>
      </c>
      <c r="I75" s="5">
        <v>59400000</v>
      </c>
      <c r="J75" s="6">
        <v>0</v>
      </c>
      <c r="K75" s="5">
        <v>59400000</v>
      </c>
      <c r="L75" s="6">
        <v>0</v>
      </c>
      <c r="M75" s="5">
        <v>7900000</v>
      </c>
      <c r="N75" s="5">
        <v>7900000</v>
      </c>
      <c r="O75" s="6">
        <v>0</v>
      </c>
      <c r="P75" s="5">
        <v>7900000</v>
      </c>
      <c r="Q75" s="5">
        <v>7900000</v>
      </c>
      <c r="R75" s="5">
        <v>116033366</v>
      </c>
      <c r="S75" s="26">
        <f t="shared" si="2"/>
        <v>33.859009465736413</v>
      </c>
    </row>
    <row r="76" spans="1:19" ht="16.5" customHeight="1" x14ac:dyDescent="0.25">
      <c r="A76" s="4" t="s">
        <v>193</v>
      </c>
      <c r="B76" s="4" t="s">
        <v>67</v>
      </c>
      <c r="C76" s="4" t="s">
        <v>39</v>
      </c>
      <c r="D76" s="5">
        <v>100000000</v>
      </c>
      <c r="E76" s="5">
        <v>100000000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5">
        <v>100000000</v>
      </c>
      <c r="S76" s="26">
        <f t="shared" si="2"/>
        <v>0</v>
      </c>
    </row>
    <row r="77" spans="1:19" ht="16.5" customHeight="1" x14ac:dyDescent="0.25">
      <c r="A77" s="4" t="s">
        <v>193</v>
      </c>
      <c r="B77" s="4" t="s">
        <v>37</v>
      </c>
      <c r="C77" s="4" t="s">
        <v>39</v>
      </c>
      <c r="D77" s="5">
        <v>293002025</v>
      </c>
      <c r="E77" s="5">
        <v>293002025</v>
      </c>
      <c r="F77" s="6">
        <v>0</v>
      </c>
      <c r="G77" s="5">
        <v>7500000</v>
      </c>
      <c r="H77" s="5">
        <v>7500000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5">
        <v>293002025</v>
      </c>
      <c r="S77" s="26">
        <f t="shared" si="2"/>
        <v>0</v>
      </c>
    </row>
    <row r="78" spans="1:19" ht="16.5" customHeight="1" x14ac:dyDescent="0.25">
      <c r="A78" s="4" t="s">
        <v>193</v>
      </c>
      <c r="B78" s="4" t="s">
        <v>40</v>
      </c>
      <c r="C78" s="4" t="s">
        <v>39</v>
      </c>
      <c r="D78" s="5">
        <v>80000000</v>
      </c>
      <c r="E78" s="5">
        <v>80000000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5">
        <v>80000000</v>
      </c>
      <c r="S78" s="26">
        <f t="shared" si="2"/>
        <v>0</v>
      </c>
    </row>
    <row r="79" spans="1:19" ht="16.5" customHeight="1" x14ac:dyDescent="0.25">
      <c r="A79" s="4" t="s">
        <v>194</v>
      </c>
      <c r="B79" s="4" t="s">
        <v>34</v>
      </c>
      <c r="C79" s="4" t="s">
        <v>41</v>
      </c>
      <c r="D79" s="5">
        <v>32800401</v>
      </c>
      <c r="E79" s="5">
        <v>32800401</v>
      </c>
      <c r="F79" s="5">
        <v>15000000</v>
      </c>
      <c r="G79" s="6">
        <v>0</v>
      </c>
      <c r="H79" s="5">
        <v>15000000</v>
      </c>
      <c r="I79" s="5">
        <v>15000000</v>
      </c>
      <c r="J79" s="6">
        <v>0</v>
      </c>
      <c r="K79" s="5">
        <v>15000000</v>
      </c>
      <c r="L79" s="6">
        <v>0</v>
      </c>
      <c r="M79" s="5">
        <v>3000000</v>
      </c>
      <c r="N79" s="5">
        <v>3000000</v>
      </c>
      <c r="O79" s="6">
        <v>0</v>
      </c>
      <c r="P79" s="5">
        <v>3000000</v>
      </c>
      <c r="Q79" s="5">
        <v>3000000</v>
      </c>
      <c r="R79" s="5">
        <v>17800401</v>
      </c>
      <c r="S79" s="26">
        <f t="shared" si="2"/>
        <v>45.731148225901265</v>
      </c>
    </row>
    <row r="80" spans="1:19" ht="16.5" customHeight="1" x14ac:dyDescent="0.25">
      <c r="A80" s="4" t="s">
        <v>194</v>
      </c>
      <c r="B80" s="4" t="s">
        <v>35</v>
      </c>
      <c r="C80" s="4" t="s">
        <v>41</v>
      </c>
      <c r="D80" s="5">
        <v>500000000</v>
      </c>
      <c r="E80" s="5">
        <v>500000000</v>
      </c>
      <c r="F80" s="5">
        <v>208500000</v>
      </c>
      <c r="G80" s="6">
        <v>0</v>
      </c>
      <c r="H80" s="5">
        <v>208500000</v>
      </c>
      <c r="I80" s="5">
        <v>196000000</v>
      </c>
      <c r="J80" s="6">
        <v>0</v>
      </c>
      <c r="K80" s="5">
        <v>196000000</v>
      </c>
      <c r="L80" s="6">
        <v>0</v>
      </c>
      <c r="M80" s="5">
        <v>28200000</v>
      </c>
      <c r="N80" s="5">
        <v>28200000</v>
      </c>
      <c r="O80" s="6">
        <v>0</v>
      </c>
      <c r="P80" s="5">
        <v>28200000</v>
      </c>
      <c r="Q80" s="5">
        <v>28200000</v>
      </c>
      <c r="R80" s="5">
        <v>304000000</v>
      </c>
      <c r="S80" s="26">
        <f t="shared" si="2"/>
        <v>39.200000000000003</v>
      </c>
    </row>
    <row r="81" spans="1:19" ht="16.5" customHeight="1" x14ac:dyDescent="0.25">
      <c r="A81" s="4" t="s">
        <v>194</v>
      </c>
      <c r="B81" s="4" t="s">
        <v>37</v>
      </c>
      <c r="C81" s="4" t="s">
        <v>41</v>
      </c>
      <c r="D81" s="5">
        <v>627852400</v>
      </c>
      <c r="E81" s="5">
        <v>627852400</v>
      </c>
      <c r="F81" s="5">
        <v>263500000</v>
      </c>
      <c r="G81" s="5">
        <v>10000000</v>
      </c>
      <c r="H81" s="5">
        <v>273500000</v>
      </c>
      <c r="I81" s="5">
        <v>192500000</v>
      </c>
      <c r="J81" s="5">
        <v>33040000</v>
      </c>
      <c r="K81" s="5">
        <v>225540000</v>
      </c>
      <c r="L81" s="6">
        <v>0</v>
      </c>
      <c r="M81" s="5">
        <v>9200000</v>
      </c>
      <c r="N81" s="5">
        <v>9200000</v>
      </c>
      <c r="O81" s="6">
        <v>0</v>
      </c>
      <c r="P81" s="5">
        <v>9200000</v>
      </c>
      <c r="Q81" s="5">
        <v>9200000</v>
      </c>
      <c r="R81" s="5">
        <v>402312400</v>
      </c>
      <c r="S81" s="26">
        <f t="shared" si="2"/>
        <v>35.922455659960846</v>
      </c>
    </row>
    <row r="82" spans="1:19" ht="16.5" customHeight="1" x14ac:dyDescent="0.25">
      <c r="A82" s="4" t="s">
        <v>195</v>
      </c>
      <c r="B82" s="4" t="s">
        <v>34</v>
      </c>
      <c r="C82" s="4" t="s">
        <v>42</v>
      </c>
      <c r="D82" s="5">
        <v>299442730</v>
      </c>
      <c r="E82" s="5">
        <v>299442730</v>
      </c>
      <c r="F82" s="5">
        <v>204300000</v>
      </c>
      <c r="G82" s="6">
        <v>0</v>
      </c>
      <c r="H82" s="5">
        <v>204300000</v>
      </c>
      <c r="I82" s="5">
        <v>204300000</v>
      </c>
      <c r="J82" s="6">
        <v>0</v>
      </c>
      <c r="K82" s="5">
        <v>204300000</v>
      </c>
      <c r="L82" s="6">
        <v>0</v>
      </c>
      <c r="M82" s="5">
        <v>12800000</v>
      </c>
      <c r="N82" s="5">
        <v>12800000</v>
      </c>
      <c r="O82" s="6">
        <v>0</v>
      </c>
      <c r="P82" s="5">
        <v>12800000</v>
      </c>
      <c r="Q82" s="5">
        <v>12800000</v>
      </c>
      <c r="R82" s="5">
        <v>95142730</v>
      </c>
      <c r="S82" s="26">
        <f t="shared" si="2"/>
        <v>68.226735710030425</v>
      </c>
    </row>
    <row r="83" spans="1:19" ht="16.5" customHeight="1" x14ac:dyDescent="0.25">
      <c r="A83" s="4" t="s">
        <v>195</v>
      </c>
      <c r="B83" s="4" t="s">
        <v>37</v>
      </c>
      <c r="C83" s="4" t="s">
        <v>42</v>
      </c>
      <c r="D83" s="5">
        <v>79386400</v>
      </c>
      <c r="E83" s="5">
        <v>79386400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5">
        <v>79386400</v>
      </c>
      <c r="S83" s="26">
        <f t="shared" si="2"/>
        <v>0</v>
      </c>
    </row>
    <row r="84" spans="1:19" s="14" customFormat="1" ht="16.5" customHeight="1" x14ac:dyDescent="0.25">
      <c r="A84" s="11" t="s">
        <v>196</v>
      </c>
      <c r="B84" s="11" t="s">
        <v>7</v>
      </c>
      <c r="C84" s="11" t="s">
        <v>43</v>
      </c>
      <c r="D84" s="12">
        <v>549525970</v>
      </c>
      <c r="E84" s="12">
        <v>549525970</v>
      </c>
      <c r="F84" s="12">
        <v>11500000</v>
      </c>
      <c r="G84" s="12">
        <v>29000020</v>
      </c>
      <c r="H84" s="12">
        <v>40500020</v>
      </c>
      <c r="I84" s="12">
        <v>11500000</v>
      </c>
      <c r="J84" s="12">
        <v>22000020</v>
      </c>
      <c r="K84" s="12">
        <v>33500020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2">
        <v>516025950</v>
      </c>
      <c r="S84" s="25">
        <f t="shared" si="2"/>
        <v>6.0961668472192496</v>
      </c>
    </row>
    <row r="85" spans="1:19" ht="16.5" customHeight="1" x14ac:dyDescent="0.25">
      <c r="A85" s="4" t="s">
        <v>197</v>
      </c>
      <c r="B85" s="4" t="s">
        <v>34</v>
      </c>
      <c r="C85" s="4" t="s">
        <v>44</v>
      </c>
      <c r="D85" s="5">
        <v>181437805</v>
      </c>
      <c r="E85" s="5">
        <v>181437805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5">
        <v>181437805</v>
      </c>
      <c r="S85" s="26">
        <f t="shared" si="2"/>
        <v>0</v>
      </c>
    </row>
    <row r="86" spans="1:19" ht="16.5" customHeight="1" x14ac:dyDescent="0.25">
      <c r="A86" s="4" t="s">
        <v>197</v>
      </c>
      <c r="B86" s="4" t="s">
        <v>37</v>
      </c>
      <c r="C86" s="4" t="s">
        <v>44</v>
      </c>
      <c r="D86" s="5">
        <v>100000000</v>
      </c>
      <c r="E86" s="5">
        <v>100000000</v>
      </c>
      <c r="F86" s="6">
        <v>0</v>
      </c>
      <c r="G86" s="5">
        <v>26000020</v>
      </c>
      <c r="H86" s="5">
        <v>26000020</v>
      </c>
      <c r="I86" s="6">
        <v>0</v>
      </c>
      <c r="J86" s="5">
        <v>22000020</v>
      </c>
      <c r="K86" s="5">
        <v>22000020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5">
        <v>77999980</v>
      </c>
      <c r="S86" s="26">
        <f t="shared" si="2"/>
        <v>22.000019999999999</v>
      </c>
    </row>
    <row r="87" spans="1:19" ht="16.5" customHeight="1" x14ac:dyDescent="0.25">
      <c r="A87" s="4" t="s">
        <v>198</v>
      </c>
      <c r="B87" s="4" t="s">
        <v>34</v>
      </c>
      <c r="C87" s="4" t="s">
        <v>199</v>
      </c>
      <c r="D87" s="5">
        <v>55658500</v>
      </c>
      <c r="E87" s="5">
        <v>55658500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5">
        <v>55658500</v>
      </c>
      <c r="S87" s="26">
        <f t="shared" si="2"/>
        <v>0</v>
      </c>
    </row>
    <row r="88" spans="1:19" ht="16.5" customHeight="1" x14ac:dyDescent="0.25">
      <c r="A88" s="4" t="s">
        <v>198</v>
      </c>
      <c r="B88" s="4" t="s">
        <v>37</v>
      </c>
      <c r="C88" s="4" t="s">
        <v>199</v>
      </c>
      <c r="D88" s="5">
        <v>71358116</v>
      </c>
      <c r="E88" s="5">
        <v>71358116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5">
        <v>71358116</v>
      </c>
      <c r="S88" s="26">
        <f t="shared" si="2"/>
        <v>0</v>
      </c>
    </row>
    <row r="89" spans="1:19" ht="16.5" customHeight="1" x14ac:dyDescent="0.25">
      <c r="A89" s="4" t="s">
        <v>198</v>
      </c>
      <c r="B89" s="4" t="s">
        <v>86</v>
      </c>
      <c r="C89" s="4" t="s">
        <v>199</v>
      </c>
      <c r="D89" s="5">
        <v>18504370</v>
      </c>
      <c r="E89" s="5">
        <v>18504370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5">
        <v>18504370</v>
      </c>
      <c r="S89" s="26">
        <f t="shared" si="2"/>
        <v>0</v>
      </c>
    </row>
    <row r="90" spans="1:19" ht="16.5" customHeight="1" x14ac:dyDescent="0.25">
      <c r="A90" s="4" t="s">
        <v>200</v>
      </c>
      <c r="B90" s="4" t="s">
        <v>34</v>
      </c>
      <c r="C90" s="4" t="s">
        <v>201</v>
      </c>
      <c r="D90" s="5">
        <v>24312746</v>
      </c>
      <c r="E90" s="5">
        <v>24312746</v>
      </c>
      <c r="F90" s="5">
        <v>11500000</v>
      </c>
      <c r="G90" s="6">
        <v>0</v>
      </c>
      <c r="H90" s="5">
        <v>11500000</v>
      </c>
      <c r="I90" s="5">
        <v>11500000</v>
      </c>
      <c r="J90" s="6">
        <v>0</v>
      </c>
      <c r="K90" s="5">
        <v>11500000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5">
        <v>12812746</v>
      </c>
      <c r="S90" s="26">
        <f t="shared" si="2"/>
        <v>47.300292611949303</v>
      </c>
    </row>
    <row r="91" spans="1:19" ht="16.5" customHeight="1" x14ac:dyDescent="0.25">
      <c r="A91" s="4" t="s">
        <v>200</v>
      </c>
      <c r="B91" s="4" t="s">
        <v>202</v>
      </c>
      <c r="C91" s="4" t="s">
        <v>203</v>
      </c>
      <c r="D91" s="5">
        <v>37526755</v>
      </c>
      <c r="E91" s="5">
        <v>37526755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5">
        <v>37526755</v>
      </c>
      <c r="S91" s="26">
        <f t="shared" si="2"/>
        <v>0</v>
      </c>
    </row>
    <row r="92" spans="1:19" ht="16.5" customHeight="1" x14ac:dyDescent="0.25">
      <c r="A92" s="4" t="s">
        <v>200</v>
      </c>
      <c r="B92" s="4" t="s">
        <v>37</v>
      </c>
      <c r="C92" s="4" t="s">
        <v>203</v>
      </c>
      <c r="D92" s="5">
        <v>60727678</v>
      </c>
      <c r="E92" s="5">
        <v>60727678</v>
      </c>
      <c r="F92" s="6">
        <v>0</v>
      </c>
      <c r="G92" s="5">
        <v>3000000</v>
      </c>
      <c r="H92" s="5">
        <v>3000000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5">
        <v>60727678</v>
      </c>
      <c r="S92" s="26">
        <f t="shared" si="2"/>
        <v>0</v>
      </c>
    </row>
    <row r="93" spans="1:19" s="14" customFormat="1" ht="16.5" customHeight="1" x14ac:dyDescent="0.25">
      <c r="A93" s="11" t="s">
        <v>204</v>
      </c>
      <c r="B93" s="11" t="s">
        <v>7</v>
      </c>
      <c r="C93" s="11" t="s">
        <v>205</v>
      </c>
      <c r="D93" s="12">
        <v>33506417</v>
      </c>
      <c r="E93" s="12">
        <v>33506417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2">
        <v>33506417</v>
      </c>
      <c r="S93" s="25">
        <f t="shared" si="2"/>
        <v>0</v>
      </c>
    </row>
    <row r="94" spans="1:19" ht="22.5" x14ac:dyDescent="0.25">
      <c r="A94" s="4" t="s">
        <v>206</v>
      </c>
      <c r="B94" s="4" t="s">
        <v>34</v>
      </c>
      <c r="C94" s="4" t="s">
        <v>207</v>
      </c>
      <c r="D94" s="5">
        <v>33506417</v>
      </c>
      <c r="E94" s="5">
        <v>33506417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5">
        <v>33506417</v>
      </c>
      <c r="S94" s="26">
        <f t="shared" si="2"/>
        <v>0</v>
      </c>
    </row>
    <row r="95" spans="1:19" s="14" customFormat="1" ht="16.5" customHeight="1" x14ac:dyDescent="0.25">
      <c r="A95" s="11" t="s">
        <v>208</v>
      </c>
      <c r="B95" s="11" t="s">
        <v>7</v>
      </c>
      <c r="C95" s="11" t="s">
        <v>45</v>
      </c>
      <c r="D95" s="12">
        <v>2895185370</v>
      </c>
      <c r="E95" s="12">
        <v>2895185370</v>
      </c>
      <c r="F95" s="12">
        <v>1294972717</v>
      </c>
      <c r="G95" s="12">
        <v>259729019</v>
      </c>
      <c r="H95" s="12">
        <v>1554701736</v>
      </c>
      <c r="I95" s="12">
        <v>462664570</v>
      </c>
      <c r="J95" s="12">
        <v>786220595</v>
      </c>
      <c r="K95" s="12">
        <v>1248885165</v>
      </c>
      <c r="L95" s="12">
        <v>54564570</v>
      </c>
      <c r="M95" s="12">
        <v>89504573</v>
      </c>
      <c r="N95" s="12">
        <v>144069143</v>
      </c>
      <c r="O95" s="12">
        <v>54564570</v>
      </c>
      <c r="P95" s="12">
        <v>89504573</v>
      </c>
      <c r="Q95" s="12">
        <v>144069143</v>
      </c>
      <c r="R95" s="12">
        <v>1646300205</v>
      </c>
      <c r="S95" s="25">
        <f t="shared" si="2"/>
        <v>43.136621852990366</v>
      </c>
    </row>
    <row r="96" spans="1:19" ht="22.5" x14ac:dyDescent="0.25">
      <c r="A96" s="4" t="s">
        <v>209</v>
      </c>
      <c r="B96" s="4" t="s">
        <v>34</v>
      </c>
      <c r="C96" s="4" t="s">
        <v>46</v>
      </c>
      <c r="D96" s="5">
        <v>99103118</v>
      </c>
      <c r="E96" s="5">
        <v>99103118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5">
        <v>99103118</v>
      </c>
      <c r="S96" s="26">
        <f t="shared" si="2"/>
        <v>0</v>
      </c>
    </row>
    <row r="97" spans="1:19" ht="22.5" x14ac:dyDescent="0.25">
      <c r="A97" s="4" t="s">
        <v>209</v>
      </c>
      <c r="B97" s="4" t="s">
        <v>47</v>
      </c>
      <c r="C97" s="4" t="s">
        <v>46</v>
      </c>
      <c r="D97" s="5">
        <v>291954000</v>
      </c>
      <c r="E97" s="5">
        <v>291954000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5">
        <v>291954000</v>
      </c>
      <c r="S97" s="26">
        <f t="shared" si="2"/>
        <v>0</v>
      </c>
    </row>
    <row r="98" spans="1:19" ht="22.5" x14ac:dyDescent="0.25">
      <c r="A98" s="4" t="s">
        <v>209</v>
      </c>
      <c r="B98" s="4" t="s">
        <v>210</v>
      </c>
      <c r="C98" s="4" t="s">
        <v>46</v>
      </c>
      <c r="D98" s="5">
        <v>5422757</v>
      </c>
      <c r="E98" s="5">
        <v>5422757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5">
        <v>5422757</v>
      </c>
      <c r="S98" s="26">
        <f t="shared" si="2"/>
        <v>0</v>
      </c>
    </row>
    <row r="99" spans="1:19" ht="22.5" x14ac:dyDescent="0.25">
      <c r="A99" s="4" t="s">
        <v>209</v>
      </c>
      <c r="B99" s="4" t="s">
        <v>13</v>
      </c>
      <c r="C99" s="4" t="s">
        <v>46</v>
      </c>
      <c r="D99" s="5">
        <v>75000000</v>
      </c>
      <c r="E99" s="5">
        <v>75000000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5">
        <v>75000000</v>
      </c>
      <c r="S99" s="26">
        <f t="shared" si="2"/>
        <v>0</v>
      </c>
    </row>
    <row r="100" spans="1:19" ht="22.5" x14ac:dyDescent="0.25">
      <c r="A100" s="4" t="s">
        <v>209</v>
      </c>
      <c r="B100" s="4" t="s">
        <v>37</v>
      </c>
      <c r="C100" s="4" t="s">
        <v>46</v>
      </c>
      <c r="D100" s="5">
        <v>2423705495</v>
      </c>
      <c r="E100" s="5">
        <v>2423705495</v>
      </c>
      <c r="F100" s="5">
        <v>1294972717</v>
      </c>
      <c r="G100" s="5">
        <v>259729019</v>
      </c>
      <c r="H100" s="5">
        <v>1554701736</v>
      </c>
      <c r="I100" s="5">
        <v>462664570</v>
      </c>
      <c r="J100" s="5">
        <v>786220595</v>
      </c>
      <c r="K100" s="5">
        <v>1248885165</v>
      </c>
      <c r="L100" s="5">
        <v>54564570</v>
      </c>
      <c r="M100" s="5">
        <v>89504573</v>
      </c>
      <c r="N100" s="5">
        <v>144069143</v>
      </c>
      <c r="O100" s="5">
        <v>54564570</v>
      </c>
      <c r="P100" s="5">
        <v>89504573</v>
      </c>
      <c r="Q100" s="5">
        <v>144069143</v>
      </c>
      <c r="R100" s="5">
        <v>1174820330</v>
      </c>
      <c r="S100" s="26">
        <f t="shared" si="2"/>
        <v>51.527925631905205</v>
      </c>
    </row>
    <row r="101" spans="1:19" s="14" customFormat="1" ht="16.5" customHeight="1" x14ac:dyDescent="0.25">
      <c r="A101" s="11" t="s">
        <v>211</v>
      </c>
      <c r="B101" s="11" t="s">
        <v>7</v>
      </c>
      <c r="C101" s="11" t="s">
        <v>48</v>
      </c>
      <c r="D101" s="12">
        <v>226056000</v>
      </c>
      <c r="E101" s="12">
        <v>226056000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2">
        <v>226056000</v>
      </c>
      <c r="S101" s="25">
        <f t="shared" si="2"/>
        <v>0</v>
      </c>
    </row>
    <row r="102" spans="1:19" ht="22.5" x14ac:dyDescent="0.25">
      <c r="A102" s="4" t="s">
        <v>212</v>
      </c>
      <c r="B102" s="4" t="s">
        <v>37</v>
      </c>
      <c r="C102" s="4" t="s">
        <v>49</v>
      </c>
      <c r="D102" s="5">
        <v>100000000</v>
      </c>
      <c r="E102" s="5">
        <v>100000000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5">
        <v>100000000</v>
      </c>
      <c r="S102" s="26">
        <f t="shared" si="2"/>
        <v>0</v>
      </c>
    </row>
    <row r="103" spans="1:19" ht="22.5" x14ac:dyDescent="0.25">
      <c r="A103" s="4" t="s">
        <v>212</v>
      </c>
      <c r="B103" s="4" t="s">
        <v>35</v>
      </c>
      <c r="C103" s="4" t="s">
        <v>49</v>
      </c>
      <c r="D103" s="5">
        <v>32893000</v>
      </c>
      <c r="E103" s="5">
        <v>32893000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5">
        <v>32893000</v>
      </c>
      <c r="S103" s="26">
        <f t="shared" si="2"/>
        <v>0</v>
      </c>
    </row>
    <row r="104" spans="1:19" ht="22.5" x14ac:dyDescent="0.25">
      <c r="A104" s="4" t="s">
        <v>213</v>
      </c>
      <c r="B104" s="4" t="s">
        <v>35</v>
      </c>
      <c r="C104" s="4" t="s">
        <v>214</v>
      </c>
      <c r="D104" s="5">
        <v>5269000</v>
      </c>
      <c r="E104" s="5">
        <v>5269000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5">
        <v>5269000</v>
      </c>
      <c r="S104" s="26">
        <f t="shared" ref="S104:S139" si="3">K104/E104*100</f>
        <v>0</v>
      </c>
    </row>
    <row r="105" spans="1:19" ht="22.5" x14ac:dyDescent="0.25">
      <c r="A105" s="4" t="s">
        <v>213</v>
      </c>
      <c r="B105" s="4" t="s">
        <v>37</v>
      </c>
      <c r="C105" s="4" t="s">
        <v>214</v>
      </c>
      <c r="D105" s="5">
        <v>30000000</v>
      </c>
      <c r="E105" s="5">
        <v>30000000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5">
        <v>30000000</v>
      </c>
      <c r="S105" s="26">
        <f t="shared" si="3"/>
        <v>0</v>
      </c>
    </row>
    <row r="106" spans="1:19" ht="16.5" customHeight="1" x14ac:dyDescent="0.25">
      <c r="A106" s="4" t="s">
        <v>215</v>
      </c>
      <c r="B106" s="4" t="s">
        <v>35</v>
      </c>
      <c r="C106" s="4" t="s">
        <v>216</v>
      </c>
      <c r="D106" s="5">
        <v>7894000</v>
      </c>
      <c r="E106" s="5">
        <v>7894000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5">
        <v>7894000</v>
      </c>
      <c r="S106" s="26">
        <f t="shared" si="3"/>
        <v>0</v>
      </c>
    </row>
    <row r="107" spans="1:19" ht="16.5" customHeight="1" x14ac:dyDescent="0.25">
      <c r="A107" s="4" t="s">
        <v>215</v>
      </c>
      <c r="B107" s="4" t="s">
        <v>37</v>
      </c>
      <c r="C107" s="4" t="s">
        <v>216</v>
      </c>
      <c r="D107" s="5">
        <v>50000000</v>
      </c>
      <c r="E107" s="5">
        <v>50000000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5">
        <v>50000000</v>
      </c>
      <c r="S107" s="26">
        <f t="shared" si="3"/>
        <v>0</v>
      </c>
    </row>
    <row r="108" spans="1:19" s="14" customFormat="1" ht="22.5" x14ac:dyDescent="0.25">
      <c r="A108" s="11" t="s">
        <v>217</v>
      </c>
      <c r="B108" s="11" t="s">
        <v>7</v>
      </c>
      <c r="C108" s="11" t="s">
        <v>50</v>
      </c>
      <c r="D108" s="12">
        <v>169146250</v>
      </c>
      <c r="E108" s="12">
        <v>169146250</v>
      </c>
      <c r="F108" s="13">
        <v>0</v>
      </c>
      <c r="G108" s="12">
        <v>4122063</v>
      </c>
      <c r="H108" s="12">
        <v>4122063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2">
        <v>169146250</v>
      </c>
      <c r="S108" s="25">
        <f t="shared" si="3"/>
        <v>0</v>
      </c>
    </row>
    <row r="109" spans="1:19" s="14" customFormat="1" ht="16.5" customHeight="1" x14ac:dyDescent="0.25">
      <c r="A109" s="11" t="s">
        <v>218</v>
      </c>
      <c r="B109" s="11" t="s">
        <v>7</v>
      </c>
      <c r="C109" s="11" t="s">
        <v>51</v>
      </c>
      <c r="D109" s="12">
        <v>93487750</v>
      </c>
      <c r="E109" s="12">
        <v>93487750</v>
      </c>
      <c r="F109" s="13">
        <v>0</v>
      </c>
      <c r="G109" s="12">
        <v>4122063</v>
      </c>
      <c r="H109" s="12">
        <v>4122063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2">
        <v>93487750</v>
      </c>
      <c r="S109" s="25">
        <f t="shared" si="3"/>
        <v>0</v>
      </c>
    </row>
    <row r="110" spans="1:19" ht="16.5" customHeight="1" x14ac:dyDescent="0.25">
      <c r="A110" s="4" t="s">
        <v>219</v>
      </c>
      <c r="B110" s="4" t="s">
        <v>34</v>
      </c>
      <c r="C110" s="4" t="s">
        <v>52</v>
      </c>
      <c r="D110" s="5">
        <v>83487750</v>
      </c>
      <c r="E110" s="5">
        <v>83487750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5">
        <v>83487750</v>
      </c>
      <c r="S110" s="26">
        <f t="shared" si="3"/>
        <v>0</v>
      </c>
    </row>
    <row r="111" spans="1:19" ht="16.5" customHeight="1" x14ac:dyDescent="0.25">
      <c r="A111" s="4" t="s">
        <v>219</v>
      </c>
      <c r="B111" s="4" t="s">
        <v>37</v>
      </c>
      <c r="C111" s="4" t="s">
        <v>52</v>
      </c>
      <c r="D111" s="5">
        <v>10000000</v>
      </c>
      <c r="E111" s="5">
        <v>10000000</v>
      </c>
      <c r="F111" s="6">
        <v>0</v>
      </c>
      <c r="G111" s="5">
        <v>4122063</v>
      </c>
      <c r="H111" s="5">
        <v>4122063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5">
        <v>10000000</v>
      </c>
      <c r="S111" s="26">
        <f t="shared" si="3"/>
        <v>0</v>
      </c>
    </row>
    <row r="112" spans="1:19" s="14" customFormat="1" ht="16.5" customHeight="1" x14ac:dyDescent="0.25">
      <c r="A112" s="11" t="s">
        <v>220</v>
      </c>
      <c r="B112" s="11" t="s">
        <v>7</v>
      </c>
      <c r="C112" s="11" t="s">
        <v>53</v>
      </c>
      <c r="D112" s="12">
        <v>32263400</v>
      </c>
      <c r="E112" s="12">
        <v>32263400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2">
        <v>32263400</v>
      </c>
      <c r="S112" s="25">
        <f t="shared" si="3"/>
        <v>0</v>
      </c>
    </row>
    <row r="113" spans="1:19" ht="16.5" customHeight="1" x14ac:dyDescent="0.25">
      <c r="A113" s="4" t="s">
        <v>221</v>
      </c>
      <c r="B113" s="4" t="s">
        <v>34</v>
      </c>
      <c r="C113" s="4" t="s">
        <v>54</v>
      </c>
      <c r="D113" s="5">
        <v>22263400</v>
      </c>
      <c r="E113" s="5">
        <v>22263400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5">
        <v>22263400</v>
      </c>
      <c r="S113" s="26">
        <f t="shared" si="3"/>
        <v>0</v>
      </c>
    </row>
    <row r="114" spans="1:19" ht="16.5" customHeight="1" x14ac:dyDescent="0.25">
      <c r="A114" s="4" t="s">
        <v>221</v>
      </c>
      <c r="B114" s="4" t="s">
        <v>37</v>
      </c>
      <c r="C114" s="4" t="s">
        <v>54</v>
      </c>
      <c r="D114" s="5">
        <v>10000000</v>
      </c>
      <c r="E114" s="5">
        <v>10000000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5">
        <v>10000000</v>
      </c>
      <c r="S114" s="26">
        <f t="shared" si="3"/>
        <v>0</v>
      </c>
    </row>
    <row r="115" spans="1:19" s="14" customFormat="1" ht="16.5" customHeight="1" x14ac:dyDescent="0.25">
      <c r="A115" s="11" t="s">
        <v>222</v>
      </c>
      <c r="B115" s="11" t="s">
        <v>7</v>
      </c>
      <c r="C115" s="11" t="s">
        <v>223</v>
      </c>
      <c r="D115" s="12">
        <v>43395100</v>
      </c>
      <c r="E115" s="12">
        <v>43395100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2">
        <v>43395100</v>
      </c>
      <c r="S115" s="25">
        <f t="shared" si="3"/>
        <v>0</v>
      </c>
    </row>
    <row r="116" spans="1:19" ht="16.5" customHeight="1" x14ac:dyDescent="0.25">
      <c r="A116" s="4" t="s">
        <v>224</v>
      </c>
      <c r="B116" s="4" t="s">
        <v>34</v>
      </c>
      <c r="C116" s="4" t="s">
        <v>225</v>
      </c>
      <c r="D116" s="5">
        <v>33395100</v>
      </c>
      <c r="E116" s="5">
        <v>33395100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5">
        <v>33395100</v>
      </c>
      <c r="S116" s="26">
        <f t="shared" si="3"/>
        <v>0</v>
      </c>
    </row>
    <row r="117" spans="1:19" ht="16.5" customHeight="1" x14ac:dyDescent="0.25">
      <c r="A117" s="4" t="s">
        <v>224</v>
      </c>
      <c r="B117" s="4" t="s">
        <v>37</v>
      </c>
      <c r="C117" s="4" t="s">
        <v>225</v>
      </c>
      <c r="D117" s="5">
        <v>10000000</v>
      </c>
      <c r="E117" s="5">
        <v>10000000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5">
        <v>10000000</v>
      </c>
      <c r="S117" s="26">
        <f t="shared" si="3"/>
        <v>0</v>
      </c>
    </row>
    <row r="118" spans="1:19" s="14" customFormat="1" ht="16.5" customHeight="1" x14ac:dyDescent="0.25">
      <c r="A118" s="11" t="s">
        <v>226</v>
      </c>
      <c r="B118" s="11" t="s">
        <v>7</v>
      </c>
      <c r="C118" s="11" t="s">
        <v>55</v>
      </c>
      <c r="D118" s="12">
        <v>607967345</v>
      </c>
      <c r="E118" s="12">
        <v>607967345</v>
      </c>
      <c r="F118" s="12">
        <v>18000000</v>
      </c>
      <c r="G118" s="12">
        <v>151100000</v>
      </c>
      <c r="H118" s="12">
        <v>169100000</v>
      </c>
      <c r="I118" s="13">
        <v>0</v>
      </c>
      <c r="J118" s="12">
        <v>36700000</v>
      </c>
      <c r="K118" s="12">
        <v>36700000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2">
        <v>571267345</v>
      </c>
      <c r="S118" s="25">
        <f t="shared" si="3"/>
        <v>6.0365084246424452</v>
      </c>
    </row>
    <row r="119" spans="1:19" s="14" customFormat="1" ht="16.5" customHeight="1" x14ac:dyDescent="0.25">
      <c r="A119" s="11" t="s">
        <v>227</v>
      </c>
      <c r="B119" s="11" t="s">
        <v>7</v>
      </c>
      <c r="C119" s="11" t="s">
        <v>56</v>
      </c>
      <c r="D119" s="12">
        <v>607967345</v>
      </c>
      <c r="E119" s="12">
        <v>607967345</v>
      </c>
      <c r="F119" s="12">
        <v>18000000</v>
      </c>
      <c r="G119" s="12">
        <v>151100000</v>
      </c>
      <c r="H119" s="12">
        <v>169100000</v>
      </c>
      <c r="I119" s="13">
        <v>0</v>
      </c>
      <c r="J119" s="12">
        <v>36700000</v>
      </c>
      <c r="K119" s="12">
        <v>36700000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2">
        <v>571267345</v>
      </c>
      <c r="S119" s="25">
        <f t="shared" si="3"/>
        <v>6.0365084246424452</v>
      </c>
    </row>
    <row r="120" spans="1:19" ht="22.5" x14ac:dyDescent="0.25">
      <c r="A120" s="4" t="s">
        <v>228</v>
      </c>
      <c r="B120" s="4" t="s">
        <v>35</v>
      </c>
      <c r="C120" s="4" t="s">
        <v>229</v>
      </c>
      <c r="D120" s="5">
        <v>117938000</v>
      </c>
      <c r="E120" s="5">
        <v>117938000</v>
      </c>
      <c r="F120" s="6">
        <v>0</v>
      </c>
      <c r="G120" s="5">
        <v>34100000</v>
      </c>
      <c r="H120" s="5">
        <v>34100000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5">
        <v>117938000</v>
      </c>
      <c r="S120" s="26">
        <f t="shared" si="3"/>
        <v>0</v>
      </c>
    </row>
    <row r="121" spans="1:19" ht="22.5" x14ac:dyDescent="0.25">
      <c r="A121" s="4" t="s">
        <v>228</v>
      </c>
      <c r="B121" s="4" t="s">
        <v>37</v>
      </c>
      <c r="C121" s="4" t="s">
        <v>229</v>
      </c>
      <c r="D121" s="5">
        <v>14847812</v>
      </c>
      <c r="E121" s="5">
        <v>14847812</v>
      </c>
      <c r="F121" s="6">
        <v>0</v>
      </c>
      <c r="G121" s="5">
        <v>10000000</v>
      </c>
      <c r="H121" s="5">
        <v>10000000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5">
        <v>14847812</v>
      </c>
      <c r="S121" s="26">
        <f t="shared" si="3"/>
        <v>0</v>
      </c>
    </row>
    <row r="122" spans="1:19" ht="16.5" customHeight="1" x14ac:dyDescent="0.25">
      <c r="A122" s="4" t="s">
        <v>230</v>
      </c>
      <c r="B122" s="4" t="s">
        <v>35</v>
      </c>
      <c r="C122" s="4" t="s">
        <v>231</v>
      </c>
      <c r="D122" s="5">
        <v>36036000</v>
      </c>
      <c r="E122" s="5">
        <v>36036000</v>
      </c>
      <c r="F122" s="6">
        <v>0</v>
      </c>
      <c r="G122" s="5">
        <v>12000000</v>
      </c>
      <c r="H122" s="5">
        <v>12000000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5">
        <v>36036000</v>
      </c>
      <c r="S122" s="26">
        <f t="shared" si="3"/>
        <v>0</v>
      </c>
    </row>
    <row r="123" spans="1:19" ht="16.5" customHeight="1" x14ac:dyDescent="0.25">
      <c r="A123" s="4" t="s">
        <v>230</v>
      </c>
      <c r="B123" s="4" t="s">
        <v>37</v>
      </c>
      <c r="C123" s="4" t="s">
        <v>231</v>
      </c>
      <c r="D123" s="5">
        <v>53869736</v>
      </c>
      <c r="E123" s="5">
        <v>53869736</v>
      </c>
      <c r="F123" s="5">
        <v>18000000</v>
      </c>
      <c r="G123" s="6">
        <v>0</v>
      </c>
      <c r="H123" s="5">
        <v>18000000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5">
        <v>53869736</v>
      </c>
      <c r="S123" s="26">
        <f t="shared" si="3"/>
        <v>0</v>
      </c>
    </row>
    <row r="124" spans="1:19" ht="16.5" customHeight="1" x14ac:dyDescent="0.25">
      <c r="A124" s="4" t="s">
        <v>232</v>
      </c>
      <c r="B124" s="4" t="s">
        <v>35</v>
      </c>
      <c r="C124" s="4" t="s">
        <v>233</v>
      </c>
      <c r="D124" s="5">
        <v>135622000</v>
      </c>
      <c r="E124" s="5">
        <v>135622000</v>
      </c>
      <c r="F124" s="6">
        <v>0</v>
      </c>
      <c r="G124" s="5">
        <v>55500000</v>
      </c>
      <c r="H124" s="5">
        <v>55500000</v>
      </c>
      <c r="I124" s="6">
        <v>0</v>
      </c>
      <c r="J124" s="5">
        <v>7200000</v>
      </c>
      <c r="K124" s="5">
        <v>7200000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5">
        <v>128422000</v>
      </c>
      <c r="S124" s="26">
        <f t="shared" si="3"/>
        <v>5.3088731916650689</v>
      </c>
    </row>
    <row r="125" spans="1:19" ht="16.5" customHeight="1" x14ac:dyDescent="0.25">
      <c r="A125" s="4" t="s">
        <v>234</v>
      </c>
      <c r="B125" s="4" t="s">
        <v>35</v>
      </c>
      <c r="C125" s="4" t="s">
        <v>57</v>
      </c>
      <c r="D125" s="5">
        <v>134870000</v>
      </c>
      <c r="E125" s="5">
        <v>134870000</v>
      </c>
      <c r="F125" s="6">
        <v>0</v>
      </c>
      <c r="G125" s="5">
        <v>39500000</v>
      </c>
      <c r="H125" s="5">
        <v>39500000</v>
      </c>
      <c r="I125" s="6">
        <v>0</v>
      </c>
      <c r="J125" s="5">
        <v>29500000</v>
      </c>
      <c r="K125" s="5">
        <v>29500000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5">
        <v>105370000</v>
      </c>
      <c r="S125" s="26">
        <f t="shared" si="3"/>
        <v>21.872914658560095</v>
      </c>
    </row>
    <row r="126" spans="1:19" ht="16.5" customHeight="1" x14ac:dyDescent="0.25">
      <c r="A126" s="4" t="s">
        <v>234</v>
      </c>
      <c r="B126" s="4" t="s">
        <v>37</v>
      </c>
      <c r="C126" s="4" t="s">
        <v>57</v>
      </c>
      <c r="D126" s="5">
        <v>82225344</v>
      </c>
      <c r="E126" s="5">
        <v>82225344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5">
        <v>82225344</v>
      </c>
      <c r="S126" s="26">
        <f t="shared" si="3"/>
        <v>0</v>
      </c>
    </row>
    <row r="127" spans="1:19" ht="16.5" customHeight="1" x14ac:dyDescent="0.25">
      <c r="A127" s="4" t="s">
        <v>235</v>
      </c>
      <c r="B127" s="4" t="s">
        <v>37</v>
      </c>
      <c r="C127" s="4" t="s">
        <v>236</v>
      </c>
      <c r="D127" s="5">
        <v>32558453</v>
      </c>
      <c r="E127" s="5">
        <v>32558453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5">
        <v>32558453</v>
      </c>
      <c r="S127" s="26">
        <f t="shared" si="3"/>
        <v>0</v>
      </c>
    </row>
    <row r="128" spans="1:19" s="14" customFormat="1" ht="16.5" customHeight="1" x14ac:dyDescent="0.25">
      <c r="A128" s="11" t="s">
        <v>237</v>
      </c>
      <c r="B128" s="11" t="s">
        <v>7</v>
      </c>
      <c r="C128" s="11" t="s">
        <v>238</v>
      </c>
      <c r="D128" s="12">
        <v>900000000</v>
      </c>
      <c r="E128" s="12">
        <v>900000000</v>
      </c>
      <c r="F128" s="12">
        <v>237500000</v>
      </c>
      <c r="G128" s="13">
        <v>0</v>
      </c>
      <c r="H128" s="12">
        <v>237500000</v>
      </c>
      <c r="I128" s="12">
        <v>227500000</v>
      </c>
      <c r="J128" s="12">
        <v>7867000</v>
      </c>
      <c r="K128" s="12">
        <v>235367000</v>
      </c>
      <c r="L128" s="13">
        <v>0</v>
      </c>
      <c r="M128" s="12">
        <v>25000000</v>
      </c>
      <c r="N128" s="12">
        <v>25000000</v>
      </c>
      <c r="O128" s="13">
        <v>0</v>
      </c>
      <c r="P128" s="12">
        <v>25000000</v>
      </c>
      <c r="Q128" s="12">
        <v>25000000</v>
      </c>
      <c r="R128" s="12">
        <v>664633000</v>
      </c>
      <c r="S128" s="25">
        <f t="shared" si="3"/>
        <v>26.151888888888891</v>
      </c>
    </row>
    <row r="129" spans="1:19" ht="16.5" customHeight="1" x14ac:dyDescent="0.25">
      <c r="A129" s="4" t="s">
        <v>239</v>
      </c>
      <c r="B129" s="4" t="s">
        <v>37</v>
      </c>
      <c r="C129" s="4" t="s">
        <v>240</v>
      </c>
      <c r="D129" s="5">
        <v>231441250</v>
      </c>
      <c r="E129" s="5">
        <v>231441250</v>
      </c>
      <c r="F129" s="5">
        <v>57500000</v>
      </c>
      <c r="G129" s="6">
        <v>0</v>
      </c>
      <c r="H129" s="5">
        <v>57500000</v>
      </c>
      <c r="I129" s="5">
        <v>57500000</v>
      </c>
      <c r="J129" s="6">
        <v>0</v>
      </c>
      <c r="K129" s="5">
        <v>57500000</v>
      </c>
      <c r="L129" s="6">
        <v>0</v>
      </c>
      <c r="M129" s="5">
        <v>8000000</v>
      </c>
      <c r="N129" s="5">
        <v>8000000</v>
      </c>
      <c r="O129" s="6">
        <v>0</v>
      </c>
      <c r="P129" s="5">
        <v>8000000</v>
      </c>
      <c r="Q129" s="5">
        <v>8000000</v>
      </c>
      <c r="R129" s="5">
        <v>173941250</v>
      </c>
      <c r="S129" s="26">
        <f t="shared" si="3"/>
        <v>24.8443179424584</v>
      </c>
    </row>
    <row r="130" spans="1:19" ht="16.5" customHeight="1" x14ac:dyDescent="0.25">
      <c r="A130" s="4" t="s">
        <v>241</v>
      </c>
      <c r="B130" s="4" t="s">
        <v>37</v>
      </c>
      <c r="C130" s="4" t="s">
        <v>242</v>
      </c>
      <c r="D130" s="5">
        <v>289301562</v>
      </c>
      <c r="E130" s="5">
        <v>289301562</v>
      </c>
      <c r="F130" s="5">
        <v>80000000</v>
      </c>
      <c r="G130" s="6">
        <v>0</v>
      </c>
      <c r="H130" s="5">
        <v>80000000</v>
      </c>
      <c r="I130" s="5">
        <v>70000000</v>
      </c>
      <c r="J130" s="5">
        <v>7867000</v>
      </c>
      <c r="K130" s="5">
        <v>77867000</v>
      </c>
      <c r="L130" s="6">
        <v>0</v>
      </c>
      <c r="M130" s="5">
        <v>12000000</v>
      </c>
      <c r="N130" s="5">
        <v>12000000</v>
      </c>
      <c r="O130" s="6">
        <v>0</v>
      </c>
      <c r="P130" s="5">
        <v>12000000</v>
      </c>
      <c r="Q130" s="5">
        <v>12000000</v>
      </c>
      <c r="R130" s="5">
        <v>211434562</v>
      </c>
      <c r="S130" s="26">
        <f t="shared" si="3"/>
        <v>26.915513162697685</v>
      </c>
    </row>
    <row r="131" spans="1:19" ht="16.5" customHeight="1" x14ac:dyDescent="0.25">
      <c r="A131" s="4" t="s">
        <v>243</v>
      </c>
      <c r="B131" s="4" t="s">
        <v>37</v>
      </c>
      <c r="C131" s="4" t="s">
        <v>244</v>
      </c>
      <c r="D131" s="5">
        <v>231441250</v>
      </c>
      <c r="E131" s="5">
        <v>231441250</v>
      </c>
      <c r="F131" s="5">
        <v>100000000</v>
      </c>
      <c r="G131" s="6">
        <v>0</v>
      </c>
      <c r="H131" s="5">
        <v>100000000</v>
      </c>
      <c r="I131" s="5">
        <v>100000000</v>
      </c>
      <c r="J131" s="6">
        <v>0</v>
      </c>
      <c r="K131" s="5">
        <v>100000000</v>
      </c>
      <c r="L131" s="6">
        <v>0</v>
      </c>
      <c r="M131" s="5">
        <v>5000000</v>
      </c>
      <c r="N131" s="5">
        <v>5000000</v>
      </c>
      <c r="O131" s="6">
        <v>0</v>
      </c>
      <c r="P131" s="5">
        <v>5000000</v>
      </c>
      <c r="Q131" s="5">
        <v>5000000</v>
      </c>
      <c r="R131" s="5">
        <v>131441250</v>
      </c>
      <c r="S131" s="26">
        <f t="shared" si="3"/>
        <v>43.207509465145044</v>
      </c>
    </row>
    <row r="132" spans="1:19" ht="16.5" customHeight="1" x14ac:dyDescent="0.25">
      <c r="A132" s="4" t="s">
        <v>245</v>
      </c>
      <c r="B132" s="4" t="s">
        <v>37</v>
      </c>
      <c r="C132" s="4" t="s">
        <v>44</v>
      </c>
      <c r="D132" s="5">
        <v>34716187</v>
      </c>
      <c r="E132" s="5">
        <v>34716187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5">
        <v>34716187</v>
      </c>
      <c r="S132" s="26">
        <f t="shared" si="3"/>
        <v>0</v>
      </c>
    </row>
    <row r="133" spans="1:19" ht="16.5" customHeight="1" x14ac:dyDescent="0.25">
      <c r="A133" s="4" t="s">
        <v>246</v>
      </c>
      <c r="B133" s="4" t="s">
        <v>37</v>
      </c>
      <c r="C133" s="4" t="s">
        <v>203</v>
      </c>
      <c r="D133" s="5">
        <v>23144125</v>
      </c>
      <c r="E133" s="5">
        <v>23144125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5">
        <v>23144125</v>
      </c>
      <c r="S133" s="26">
        <f t="shared" si="3"/>
        <v>0</v>
      </c>
    </row>
    <row r="134" spans="1:19" ht="16.5" customHeight="1" x14ac:dyDescent="0.25">
      <c r="A134" s="4" t="s">
        <v>247</v>
      </c>
      <c r="B134" s="4" t="s">
        <v>37</v>
      </c>
      <c r="C134" s="4" t="s">
        <v>216</v>
      </c>
      <c r="D134" s="5">
        <v>17358094</v>
      </c>
      <c r="E134" s="5">
        <v>17358094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5">
        <v>17358094</v>
      </c>
      <c r="S134" s="26">
        <f t="shared" si="3"/>
        <v>0</v>
      </c>
    </row>
    <row r="135" spans="1:19" ht="16.5" customHeight="1" x14ac:dyDescent="0.25">
      <c r="A135" s="4" t="s">
        <v>248</v>
      </c>
      <c r="B135" s="4" t="s">
        <v>37</v>
      </c>
      <c r="C135" s="4" t="s">
        <v>249</v>
      </c>
      <c r="D135" s="5">
        <v>11572063</v>
      </c>
      <c r="E135" s="5">
        <v>11572063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5">
        <v>11572063</v>
      </c>
      <c r="S135" s="26">
        <f t="shared" si="3"/>
        <v>0</v>
      </c>
    </row>
    <row r="136" spans="1:19" ht="16.5" customHeight="1" x14ac:dyDescent="0.25">
      <c r="A136" s="4" t="s">
        <v>250</v>
      </c>
      <c r="B136" s="4" t="s">
        <v>37</v>
      </c>
      <c r="C136" s="4" t="s">
        <v>251</v>
      </c>
      <c r="D136" s="5">
        <v>11572063</v>
      </c>
      <c r="E136" s="5">
        <v>11572063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5">
        <v>11572063</v>
      </c>
      <c r="S136" s="26">
        <f t="shared" si="3"/>
        <v>0</v>
      </c>
    </row>
    <row r="137" spans="1:19" s="14" customFormat="1" ht="22.5" x14ac:dyDescent="0.25">
      <c r="A137" s="11" t="s">
        <v>252</v>
      </c>
      <c r="B137" s="11" t="s">
        <v>7</v>
      </c>
      <c r="C137" s="11" t="s">
        <v>253</v>
      </c>
      <c r="D137" s="12">
        <v>49453406</v>
      </c>
      <c r="E137" s="12">
        <v>49453406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2">
        <v>49453406</v>
      </c>
      <c r="S137" s="25">
        <f t="shared" si="3"/>
        <v>0</v>
      </c>
    </row>
    <row r="138" spans="1:19" ht="16.5" customHeight="1" x14ac:dyDescent="0.25">
      <c r="A138" s="4" t="s">
        <v>254</v>
      </c>
      <c r="B138" s="4" t="s">
        <v>37</v>
      </c>
      <c r="C138" s="4" t="s">
        <v>255</v>
      </c>
      <c r="D138" s="5">
        <v>21680456</v>
      </c>
      <c r="E138" s="5">
        <v>21680456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5">
        <v>21680456</v>
      </c>
      <c r="S138" s="26">
        <f t="shared" si="3"/>
        <v>0</v>
      </c>
    </row>
    <row r="139" spans="1:19" ht="16.5" customHeight="1" x14ac:dyDescent="0.25">
      <c r="A139" s="4" t="s">
        <v>256</v>
      </c>
      <c r="B139" s="4" t="s">
        <v>37</v>
      </c>
      <c r="C139" s="4" t="s">
        <v>257</v>
      </c>
      <c r="D139" s="5">
        <v>27772950</v>
      </c>
      <c r="E139" s="5">
        <v>27772950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5">
        <v>27772950</v>
      </c>
      <c r="S139" s="26">
        <f t="shared" si="3"/>
        <v>0</v>
      </c>
    </row>
    <row r="141" spans="1:19" x14ac:dyDescent="0.25">
      <c r="D141" s="27"/>
      <c r="E141" s="29" t="s">
        <v>284</v>
      </c>
      <c r="F141" s="29" t="s">
        <v>285</v>
      </c>
      <c r="G141" s="29" t="s">
        <v>286</v>
      </c>
      <c r="H141" s="29" t="s">
        <v>287</v>
      </c>
    </row>
    <row r="142" spans="1:19" x14ac:dyDescent="0.25">
      <c r="D142" s="28" t="s">
        <v>282</v>
      </c>
      <c r="E142" s="30">
        <f>+G63</f>
        <v>471451102</v>
      </c>
      <c r="F142" s="30">
        <f>+J63</f>
        <v>910728281</v>
      </c>
      <c r="G142" s="30">
        <f>+M63</f>
        <v>260604573</v>
      </c>
      <c r="H142" s="30">
        <f>+P63</f>
        <v>260604573</v>
      </c>
    </row>
    <row r="143" spans="1:19" x14ac:dyDescent="0.25">
      <c r="D143" s="28" t="s">
        <v>283</v>
      </c>
      <c r="E143" s="31">
        <f>+G9</f>
        <v>149341528</v>
      </c>
      <c r="F143" s="31">
        <f>+J9</f>
        <v>143114234</v>
      </c>
      <c r="G143" s="31">
        <f>+M9</f>
        <v>167614234</v>
      </c>
      <c r="H143" s="31">
        <f>+P9</f>
        <v>159528573</v>
      </c>
    </row>
    <row r="144" spans="1:19" x14ac:dyDescent="0.25">
      <c r="D144" s="27"/>
      <c r="E144" s="32">
        <f>SUM(E142:E143)</f>
        <v>620792630</v>
      </c>
      <c r="F144" s="32">
        <f t="shared" ref="F144:H144" si="4">SUM(F142:F143)</f>
        <v>1053842515</v>
      </c>
      <c r="G144" s="32">
        <f t="shared" si="4"/>
        <v>428218807</v>
      </c>
      <c r="H144" s="32">
        <f t="shared" si="4"/>
        <v>420133146</v>
      </c>
    </row>
    <row r="156" spans="5:5" x14ac:dyDescent="0.25">
      <c r="E156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GASTOS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Nits</dc:title>
  <dc:creator>Elizabeth Pico Diaz</dc:creator>
  <cp:lastModifiedBy>Elizabeth Pico Diaz</cp:lastModifiedBy>
  <cp:lastPrinted>2020-04-03T16:32:52Z</cp:lastPrinted>
  <dcterms:created xsi:type="dcterms:W3CDTF">2020-04-02T16:34:17Z</dcterms:created>
  <dcterms:modified xsi:type="dcterms:W3CDTF">2020-04-23T16:42:29Z</dcterms:modified>
</cp:coreProperties>
</file>